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63F9F7F6-C60B-4CBD-8D26-51F665F7E582}" xr6:coauthVersionLast="47" xr6:coauthVersionMax="47" xr10:uidLastSave="{00000000-0000-0000-0000-000000000000}"/>
  <bookViews>
    <workbookView xWindow="-108" yWindow="-108" windowWidth="23256" windowHeight="12456" xr2:uid="{0D3DA4EC-A95D-417B-B0AF-D354CE69B99D}"/>
  </bookViews>
  <sheets>
    <sheet name="Sheet1" sheetId="1" r:id="rId1"/>
  </sheets>
  <definedNames>
    <definedName name="_xlnm.Print_Area" localSheetId="0">Sheet1!$A$1:$L$99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3" i="1"/>
  <c r="G93" i="1" s="1"/>
  <c r="J13" i="1"/>
  <c r="J93" i="1" s="1"/>
  <c r="L90" i="1"/>
</calcChain>
</file>

<file path=xl/sharedStrings.xml><?xml version="1.0" encoding="utf-8"?>
<sst xmlns="http://schemas.openxmlformats.org/spreadsheetml/2006/main" count="579" uniqueCount="189">
  <si>
    <t>Evercreech Parish Council</t>
  </si>
  <si>
    <t>Land and services</t>
  </si>
  <si>
    <t>Asset No.</t>
  </si>
  <si>
    <t>Asset Name</t>
  </si>
  <si>
    <t>Asset Class</t>
  </si>
  <si>
    <t>Description</t>
  </si>
  <si>
    <t>Physical Location</t>
  </si>
  <si>
    <t>Acquisition Date</t>
  </si>
  <si>
    <t>Acquisition Cost</t>
  </si>
  <si>
    <t>Reserve Maintain for future value of delivering services</t>
  </si>
  <si>
    <t>Community Asset</t>
  </si>
  <si>
    <t>WALK TO DETERMINE</t>
  </si>
  <si>
    <t>Storage Shed</t>
  </si>
  <si>
    <t>Buildings</t>
  </si>
  <si>
    <t>Stone shed</t>
  </si>
  <si>
    <t>Cemetery</t>
  </si>
  <si>
    <t>(not known)</t>
  </si>
  <si>
    <t>Seat/bench</t>
  </si>
  <si>
    <t>wooden bench</t>
  </si>
  <si>
    <t>metal bench</t>
  </si>
  <si>
    <t>Boundary Wall</t>
  </si>
  <si>
    <t>Stone wall</t>
  </si>
  <si>
    <t>Lych gate</t>
  </si>
  <si>
    <t>wooden arch</t>
  </si>
  <si>
    <t>War memorial</t>
  </si>
  <si>
    <t>stone memorial</t>
  </si>
  <si>
    <t>High St/Church View</t>
  </si>
  <si>
    <t>Litter Bin</t>
  </si>
  <si>
    <t>litter bin</t>
  </si>
  <si>
    <t>Preaching Stone</t>
  </si>
  <si>
    <t>preaching stone</t>
  </si>
  <si>
    <t>Well cover</t>
  </si>
  <si>
    <t>stone well cover</t>
  </si>
  <si>
    <t>Guard rail</t>
  </si>
  <si>
    <t>metal railings</t>
  </si>
  <si>
    <t>Stone memorial</t>
  </si>
  <si>
    <t>Jubilee memorial</t>
  </si>
  <si>
    <t>The Cedars</t>
  </si>
  <si>
    <t>wall-mounted defib</t>
  </si>
  <si>
    <t>Village Hall</t>
  </si>
  <si>
    <t>Millennium Garden</t>
  </si>
  <si>
    <t>stone wall</t>
  </si>
  <si>
    <t>Bowns Close</t>
  </si>
  <si>
    <t>Litter bin</t>
  </si>
  <si>
    <t>Rope Walk/Gartons Mead</t>
  </si>
  <si>
    <t>wooden seat</t>
  </si>
  <si>
    <t>Weston Town Field</t>
  </si>
  <si>
    <t>Tinings Lane  S/Stratton</t>
  </si>
  <si>
    <t>Back Lane  S/Stratton</t>
  </si>
  <si>
    <t>Gate</t>
  </si>
  <si>
    <t>aluminium gate</t>
  </si>
  <si>
    <t>Queens Rd Playing Field</t>
  </si>
  <si>
    <t xml:space="preserve">Teen Shelter </t>
  </si>
  <si>
    <t>Wooden shelter</t>
  </si>
  <si>
    <t>Swing</t>
  </si>
  <si>
    <t>Toddler swing</t>
  </si>
  <si>
    <t>Spring mobile</t>
  </si>
  <si>
    <t>Horse spring</t>
  </si>
  <si>
    <t>Slide</t>
  </si>
  <si>
    <t>Plastic slide</t>
  </si>
  <si>
    <t>Sportswall</t>
  </si>
  <si>
    <t>Inclusive orbit</t>
  </si>
  <si>
    <t>Boogie Woogie</t>
  </si>
  <si>
    <t>Rider</t>
  </si>
  <si>
    <t>Gravity rider</t>
  </si>
  <si>
    <t>Quad rider</t>
  </si>
  <si>
    <t>Loudspeakers</t>
  </si>
  <si>
    <t>Loadspeakers</t>
  </si>
  <si>
    <t>Table</t>
  </si>
  <si>
    <t>Picnic table</t>
  </si>
  <si>
    <t>Timber Bin</t>
  </si>
  <si>
    <t>Wooden table</t>
  </si>
  <si>
    <t>Wooden bench</t>
  </si>
  <si>
    <t>Bollards</t>
  </si>
  <si>
    <t>Bollards x 2</t>
  </si>
  <si>
    <t>Neales Way Car Park</t>
  </si>
  <si>
    <t>Team swing</t>
  </si>
  <si>
    <t>Prestleigh Road/Leighton Lane</t>
  </si>
  <si>
    <t>Prestleigh Road/Bus stop</t>
  </si>
  <si>
    <t>Funeral Bier</t>
  </si>
  <si>
    <t>Wooden Bier</t>
  </si>
  <si>
    <t>Shepton Mallet Prison</t>
  </si>
  <si>
    <t>Laptop computer</t>
  </si>
  <si>
    <t xml:space="preserve">HP </t>
  </si>
  <si>
    <t>Wi Fi printer</t>
  </si>
  <si>
    <t>Millenium Garden</t>
  </si>
  <si>
    <t>Bus Shelter</t>
  </si>
  <si>
    <t>Prestleigh Road</t>
  </si>
  <si>
    <t>Stone Shelter</t>
  </si>
  <si>
    <t>Greencore Factory framed photos x 4</t>
  </si>
  <si>
    <t>Greencore pictures</t>
  </si>
  <si>
    <t>18 08 2020</t>
  </si>
  <si>
    <t>BT Phone Box</t>
  </si>
  <si>
    <t>22 10 2020</t>
  </si>
  <si>
    <t xml:space="preserve">Lenovo Laptop </t>
  </si>
  <si>
    <t>Lenovo</t>
  </si>
  <si>
    <t>PC Office</t>
  </si>
  <si>
    <t>Epsom Ptr</t>
  </si>
  <si>
    <t>Epsom</t>
  </si>
  <si>
    <t>P C Office</t>
  </si>
  <si>
    <t>Wall</t>
  </si>
  <si>
    <t>computer</t>
  </si>
  <si>
    <t>sports field</t>
  </si>
  <si>
    <t>sports playing field</t>
  </si>
  <si>
    <t>Mill Garden</t>
  </si>
  <si>
    <t>ASSET TOTAL</t>
  </si>
  <si>
    <t>Assets</t>
  </si>
  <si>
    <t>Community</t>
  </si>
  <si>
    <t>Street Cart</t>
  </si>
  <si>
    <t>street cleaning cart</t>
  </si>
  <si>
    <t>not known</t>
  </si>
  <si>
    <t>QR Playing Fields</t>
  </si>
  <si>
    <t>Land</t>
  </si>
  <si>
    <t>Playing fields</t>
  </si>
  <si>
    <t>Metal Bollards</t>
  </si>
  <si>
    <t>Church Square Parking</t>
  </si>
  <si>
    <t>Church Square</t>
  </si>
  <si>
    <t>Metal lamp post</t>
  </si>
  <si>
    <t xml:space="preserve">church Square </t>
  </si>
  <si>
    <t>Church square</t>
  </si>
  <si>
    <t>Generator</t>
  </si>
  <si>
    <t>Rear room Village Hall</t>
  </si>
  <si>
    <t>B Legion soldier</t>
  </si>
  <si>
    <t>Sillouette</t>
  </si>
  <si>
    <t>Dog bins x 6</t>
  </si>
  <si>
    <t>bins</t>
  </si>
  <si>
    <t>various</t>
  </si>
  <si>
    <t>Land registry a/w*</t>
  </si>
  <si>
    <t>Grit Bins x 7</t>
  </si>
  <si>
    <t>Cemetery Shed</t>
  </si>
  <si>
    <t>good</t>
  </si>
  <si>
    <t>needs staining</t>
  </si>
  <si>
    <t>needs repairs</t>
  </si>
  <si>
    <t>re pointing</t>
  </si>
  <si>
    <t>a/w repairs SCC</t>
  </si>
  <si>
    <t>removed from base</t>
  </si>
  <si>
    <t>painting</t>
  </si>
  <si>
    <t>pointing</t>
  </si>
  <si>
    <t>ok</t>
  </si>
  <si>
    <t>roof repairs</t>
  </si>
  <si>
    <t>not closing</t>
  </si>
  <si>
    <t>cleaning</t>
  </si>
  <si>
    <t>bar missing</t>
  </si>
  <si>
    <t>woodstain</t>
  </si>
  <si>
    <t>ok rusty</t>
  </si>
  <si>
    <t>ok shows rust</t>
  </si>
  <si>
    <t>Street furniture</t>
  </si>
  <si>
    <t>Gates and fences</t>
  </si>
  <si>
    <t>Fixed outside equipment</t>
  </si>
  <si>
    <t>Playground equipment</t>
  </si>
  <si>
    <t xml:space="preserve">RFO home </t>
  </si>
  <si>
    <t>War memorials</t>
  </si>
  <si>
    <t>General contents inc. computer &amp; ancillary equip.</t>
  </si>
  <si>
    <t>Defibrillator</t>
  </si>
  <si>
    <t>Gardening equip, plant &amp; machinery</t>
  </si>
  <si>
    <t>No.</t>
  </si>
  <si>
    <t>Insurance Value 23-24</t>
  </si>
  <si>
    <t>Building</t>
  </si>
  <si>
    <t>Evercreech Cricket Club, BA4 6JR</t>
  </si>
  <si>
    <t>TOTAL</t>
  </si>
  <si>
    <t>Replacement value (if req'd)</t>
  </si>
  <si>
    <t>Cover?</t>
  </si>
  <si>
    <t>N</t>
  </si>
  <si>
    <t>Y</t>
  </si>
  <si>
    <t>N/A</t>
  </si>
  <si>
    <t>Not held by RFO</t>
  </si>
  <si>
    <t>Notes</t>
  </si>
  <si>
    <t>Gifted</t>
  </si>
  <si>
    <t>n/a</t>
  </si>
  <si>
    <t>Ok</t>
  </si>
  <si>
    <t>£250.00</t>
  </si>
  <si>
    <t>£1.00</t>
  </si>
  <si>
    <t>Skate park</t>
  </si>
  <si>
    <t>Weston Town sports field</t>
  </si>
  <si>
    <t>y</t>
  </si>
  <si>
    <t>Cricket Club/youth club bdg</t>
  </si>
  <si>
    <t>(gifted)</t>
  </si>
  <si>
    <t>gutters need clearing</t>
  </si>
  <si>
    <t>QRPF wall</t>
  </si>
  <si>
    <t>being renovated</t>
  </si>
  <si>
    <t>n</t>
  </si>
  <si>
    <t>not PC property to replace</t>
  </si>
  <si>
    <t>£703.00</t>
  </si>
  <si>
    <t>not PC property to replaqe</t>
  </si>
  <si>
    <t>Somerset Council</t>
  </si>
  <si>
    <t>Storage</t>
  </si>
  <si>
    <t>Srorage</t>
  </si>
  <si>
    <t>skate ramps</t>
  </si>
  <si>
    <t>Asset List - March 2024 - Issue 2 (RFO)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</si>
</sst>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£&quot;#,##0.00"/>
    <numFmt numFmtId="165" formatCode="dd/mm/yyyy"/>
  </numFmts>
  <fonts count="1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3"/>
      <name val="Tahoma"/>
      <family val="2"/>
    </font>
    <font>
      <b/>
      <sz val="20"/>
      <color theme="3" tint="-0.24994659260841701"/>
      <name val="Tahoma"/>
      <family val="2"/>
    </font>
    <font>
      <b/>
      <sz val="14"/>
      <color theme="3" tint="-0.24994659260841701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EBF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E1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thin">
        <color theme="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14" fontId="3" fillId="0" borderId="3" xfId="0" applyNumberFormat="1" applyFont="1" applyBorder="1" applyAlignment="1" applyProtection="1">
      <alignment horizontal="left" vertical="top" wrapText="1"/>
      <protection locked="0"/>
    </xf>
    <xf numFmtId="164" fontId="3" fillId="0" borderId="3" xfId="0" applyNumberFormat="1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164" fontId="0" fillId="0" borderId="3" xfId="0" applyNumberForma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14" fontId="9" fillId="0" borderId="3" xfId="0" applyNumberFormat="1" applyFont="1" applyBorder="1" applyAlignment="1" applyProtection="1">
      <alignment horizontal="left" vertical="top" wrapText="1"/>
      <protection locked="0"/>
    </xf>
    <xf numFmtId="164" fontId="9" fillId="0" borderId="3" xfId="0" applyNumberFormat="1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3" xfId="0" applyNumberFormat="1" applyFont="1" applyBorder="1" applyAlignment="1" applyProtection="1">
      <alignment vertical="center" wrapText="1"/>
      <protection locked="0"/>
    </xf>
    <xf numFmtId="0" fontId="10" fillId="6" borderId="6" xfId="0" applyFont="1" applyFill="1" applyBorder="1" applyAlignment="1" applyProtection="1">
      <alignment horizontal="left" vertical="top" wrapText="1"/>
      <protection locked="0"/>
    </xf>
    <xf numFmtId="0" fontId="10" fillId="7" borderId="6" xfId="0" applyFont="1" applyFill="1" applyBorder="1" applyAlignment="1" applyProtection="1">
      <alignment horizontal="left" vertical="top" wrapText="1"/>
      <protection locked="0"/>
    </xf>
    <xf numFmtId="0" fontId="10" fillId="8" borderId="6" xfId="0" applyFont="1" applyFill="1" applyBorder="1" applyAlignment="1" applyProtection="1">
      <alignment horizontal="left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164" fontId="5" fillId="0" borderId="3" xfId="1" applyNumberFormat="1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164" fontId="9" fillId="2" borderId="5" xfId="0" applyNumberFormat="1" applyFont="1" applyFill="1" applyBorder="1" applyAlignment="1" applyProtection="1">
      <alignment wrapText="1"/>
      <protection locked="0"/>
    </xf>
    <xf numFmtId="164" fontId="8" fillId="3" borderId="5" xfId="0" applyNumberFormat="1" applyFont="1" applyFill="1" applyBorder="1" applyAlignment="1" applyProtection="1">
      <alignment wrapText="1"/>
      <protection locked="0"/>
    </xf>
    <xf numFmtId="0" fontId="9" fillId="6" borderId="5" xfId="0" applyFont="1" applyFill="1" applyBorder="1" applyAlignment="1" applyProtection="1">
      <alignment horizontal="left" vertical="top" wrapText="1"/>
      <protection locked="0"/>
    </xf>
    <xf numFmtId="14" fontId="9" fillId="6" borderId="5" xfId="0" applyNumberFormat="1" applyFont="1" applyFill="1" applyBorder="1" applyAlignment="1" applyProtection="1">
      <alignment horizontal="left" vertical="top" wrapText="1"/>
      <protection locked="0"/>
    </xf>
    <xf numFmtId="164" fontId="9" fillId="6" borderId="5" xfId="0" applyNumberFormat="1" applyFont="1" applyFill="1" applyBorder="1" applyAlignment="1" applyProtection="1">
      <alignment horizontal="left" vertical="top" wrapText="1"/>
      <protection locked="0"/>
    </xf>
    <xf numFmtId="0" fontId="9" fillId="7" borderId="5" xfId="0" applyFont="1" applyFill="1" applyBorder="1" applyAlignment="1" applyProtection="1">
      <alignment horizontal="left" vertical="top" wrapText="1"/>
      <protection locked="0"/>
    </xf>
    <xf numFmtId="14" fontId="9" fillId="7" borderId="5" xfId="0" applyNumberFormat="1" applyFont="1" applyFill="1" applyBorder="1" applyAlignment="1" applyProtection="1">
      <alignment horizontal="left" vertical="top" wrapText="1"/>
      <protection locked="0"/>
    </xf>
    <xf numFmtId="164" fontId="9" fillId="7" borderId="5" xfId="0" applyNumberFormat="1" applyFont="1" applyFill="1" applyBorder="1" applyAlignment="1" applyProtection="1">
      <alignment horizontal="left" vertical="top" wrapText="1"/>
      <protection locked="0"/>
    </xf>
    <xf numFmtId="0" fontId="9" fillId="5" borderId="5" xfId="0" applyFont="1" applyFill="1" applyBorder="1" applyAlignment="1" applyProtection="1">
      <alignment horizontal="left" vertical="top" wrapText="1"/>
      <protection locked="0"/>
    </xf>
    <xf numFmtId="14" fontId="9" fillId="5" borderId="5" xfId="0" applyNumberFormat="1" applyFont="1" applyFill="1" applyBorder="1" applyAlignment="1" applyProtection="1">
      <alignment horizontal="left" vertical="top" wrapText="1"/>
      <protection locked="0"/>
    </xf>
    <xf numFmtId="164" fontId="9" fillId="5" borderId="5" xfId="0" applyNumberFormat="1" applyFont="1" applyFill="1" applyBorder="1" applyAlignment="1" applyProtection="1">
      <alignment horizontal="left" vertical="top" wrapText="1"/>
      <protection locked="0"/>
    </xf>
    <xf numFmtId="0" fontId="9" fillId="8" borderId="5" xfId="0" applyFont="1" applyFill="1" applyBorder="1" applyAlignment="1" applyProtection="1">
      <alignment horizontal="left" vertical="top" wrapText="1"/>
      <protection locked="0"/>
    </xf>
    <xf numFmtId="14" fontId="9" fillId="8" borderId="5" xfId="0" applyNumberFormat="1" applyFont="1" applyFill="1" applyBorder="1" applyAlignment="1" applyProtection="1">
      <alignment horizontal="left" vertical="top" wrapText="1"/>
      <protection locked="0"/>
    </xf>
    <xf numFmtId="164" fontId="9" fillId="8" borderId="5" xfId="0" applyNumberFormat="1" applyFont="1" applyFill="1" applyBorder="1" applyAlignment="1" applyProtection="1">
      <alignment horizontal="left" vertical="top" wrapText="1"/>
      <protection locked="0"/>
    </xf>
    <xf numFmtId="0" fontId="9" fillId="10" borderId="5" xfId="0" applyFont="1" applyFill="1" applyBorder="1" applyAlignment="1" applyProtection="1">
      <alignment horizontal="left" vertical="top" wrapText="1"/>
      <protection locked="0"/>
    </xf>
    <xf numFmtId="14" fontId="9" fillId="10" borderId="5" xfId="0" applyNumberFormat="1" applyFont="1" applyFill="1" applyBorder="1" applyAlignment="1" applyProtection="1">
      <alignment horizontal="left" vertical="top" wrapText="1"/>
      <protection locked="0"/>
    </xf>
    <xf numFmtId="164" fontId="9" fillId="10" borderId="5" xfId="0" applyNumberFormat="1" applyFont="1" applyFill="1" applyBorder="1" applyAlignment="1" applyProtection="1">
      <alignment horizontal="left" vertical="top" wrapText="1"/>
      <protection locked="0"/>
    </xf>
    <xf numFmtId="164" fontId="9" fillId="4" borderId="5" xfId="0" applyNumberFormat="1" applyFont="1" applyFill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 applyProtection="1">
      <alignment horizontal="left" vertical="top" wrapText="1"/>
      <protection locked="0"/>
    </xf>
    <xf numFmtId="0" fontId="9" fillId="7" borderId="7" xfId="0" applyFont="1" applyFill="1" applyBorder="1" applyAlignment="1" applyProtection="1">
      <alignment horizontal="left" vertical="top" wrapText="1"/>
      <protection locked="0"/>
    </xf>
    <xf numFmtId="14" fontId="9" fillId="7" borderId="7" xfId="0" applyNumberFormat="1" applyFont="1" applyFill="1" applyBorder="1" applyAlignment="1" applyProtection="1">
      <alignment horizontal="left" vertical="top" wrapText="1"/>
      <protection locked="0"/>
    </xf>
    <xf numFmtId="164" fontId="9" fillId="7" borderId="7" xfId="0" applyNumberFormat="1" applyFont="1" applyFill="1" applyBorder="1" applyAlignment="1" applyProtection="1">
      <alignment horizontal="left" vertical="top" wrapText="1"/>
      <protection locked="0"/>
    </xf>
    <xf numFmtId="14" fontId="10" fillId="6" borderId="6" xfId="0" applyNumberFormat="1" applyFont="1" applyFill="1" applyBorder="1" applyAlignment="1" applyProtection="1">
      <alignment horizontal="left" vertical="top" wrapText="1"/>
      <protection locked="0"/>
    </xf>
    <xf numFmtId="164" fontId="10" fillId="6" borderId="6" xfId="0" applyNumberFormat="1" applyFont="1" applyFill="1" applyBorder="1" applyAlignment="1" applyProtection="1">
      <alignment horizontal="left" vertical="top" wrapText="1"/>
      <protection locked="0"/>
    </xf>
    <xf numFmtId="0" fontId="9" fillId="5" borderId="7" xfId="0" applyFont="1" applyFill="1" applyBorder="1" applyAlignment="1" applyProtection="1">
      <alignment horizontal="left" vertical="top" wrapText="1"/>
      <protection locked="0"/>
    </xf>
    <xf numFmtId="14" fontId="9" fillId="5" borderId="7" xfId="0" applyNumberFormat="1" applyFont="1" applyFill="1" applyBorder="1" applyAlignment="1" applyProtection="1">
      <alignment horizontal="left" vertical="top" wrapText="1"/>
      <protection locked="0"/>
    </xf>
    <xf numFmtId="164" fontId="9" fillId="5" borderId="7" xfId="0" applyNumberFormat="1" applyFont="1" applyFill="1" applyBorder="1" applyAlignment="1" applyProtection="1">
      <alignment horizontal="left" vertical="top" wrapText="1"/>
      <protection locked="0"/>
    </xf>
    <xf numFmtId="14" fontId="10" fillId="7" borderId="6" xfId="0" applyNumberFormat="1" applyFont="1" applyFill="1" applyBorder="1" applyAlignment="1" applyProtection="1">
      <alignment horizontal="left" vertical="top" wrapText="1"/>
      <protection locked="0"/>
    </xf>
    <xf numFmtId="164" fontId="10" fillId="7" borderId="6" xfId="0" applyNumberFormat="1" applyFont="1" applyFill="1" applyBorder="1" applyAlignment="1" applyProtection="1">
      <alignment horizontal="left" vertical="top" wrapText="1"/>
      <protection locked="0"/>
    </xf>
    <xf numFmtId="0" fontId="9" fillId="9" borderId="7" xfId="0" applyFont="1" applyFill="1" applyBorder="1" applyAlignment="1" applyProtection="1">
      <alignment horizontal="left" vertical="top" wrapText="1"/>
      <protection locked="0"/>
    </xf>
    <xf numFmtId="14" fontId="9" fillId="9" borderId="7" xfId="0" applyNumberFormat="1" applyFont="1" applyFill="1" applyBorder="1" applyAlignment="1" applyProtection="1">
      <alignment horizontal="left" vertical="top" wrapText="1"/>
      <protection locked="0"/>
    </xf>
    <xf numFmtId="164" fontId="9" fillId="9" borderId="7" xfId="0" applyNumberFormat="1" applyFont="1" applyFill="1" applyBorder="1" applyAlignment="1" applyProtection="1">
      <alignment horizontal="left" vertical="top" wrapText="1"/>
      <protection locked="0"/>
    </xf>
    <xf numFmtId="0" fontId="9" fillId="8" borderId="7" xfId="0" applyFont="1" applyFill="1" applyBorder="1" applyAlignment="1" applyProtection="1">
      <alignment horizontal="left" vertical="top" wrapText="1"/>
      <protection locked="0"/>
    </xf>
    <xf numFmtId="14" fontId="9" fillId="8" borderId="7" xfId="0" applyNumberFormat="1" applyFont="1" applyFill="1" applyBorder="1" applyAlignment="1" applyProtection="1">
      <alignment horizontal="left" vertical="top" wrapText="1"/>
      <protection locked="0"/>
    </xf>
    <xf numFmtId="164" fontId="9" fillId="8" borderId="7" xfId="0" applyNumberFormat="1" applyFont="1" applyFill="1" applyBorder="1" applyAlignment="1" applyProtection="1">
      <alignment horizontal="left" vertical="top" wrapText="1"/>
      <protection locked="0"/>
    </xf>
    <xf numFmtId="0" fontId="9" fillId="10" borderId="7" xfId="0" applyFont="1" applyFill="1" applyBorder="1" applyAlignment="1" applyProtection="1">
      <alignment horizontal="left" vertical="top" wrapText="1"/>
      <protection locked="0"/>
    </xf>
    <xf numFmtId="14" fontId="9" fillId="10" borderId="7" xfId="0" applyNumberFormat="1" applyFont="1" applyFill="1" applyBorder="1" applyAlignment="1" applyProtection="1">
      <alignment horizontal="left" vertical="top" wrapText="1"/>
      <protection locked="0"/>
    </xf>
    <xf numFmtId="164" fontId="9" fillId="10" borderId="7" xfId="0" applyNumberFormat="1" applyFont="1" applyFill="1" applyBorder="1" applyAlignment="1" applyProtection="1">
      <alignment horizontal="left" vertical="top" wrapText="1"/>
      <protection locked="0"/>
    </xf>
    <xf numFmtId="14" fontId="10" fillId="8" borderId="6" xfId="0" applyNumberFormat="1" applyFont="1" applyFill="1" applyBorder="1" applyAlignment="1" applyProtection="1">
      <alignment horizontal="left" vertical="top" wrapText="1"/>
      <protection locked="0"/>
    </xf>
    <xf numFmtId="164" fontId="10" fillId="8" borderId="6" xfId="0" applyNumberFormat="1" applyFont="1" applyFill="1" applyBorder="1" applyAlignment="1" applyProtection="1">
      <alignment horizontal="left" vertical="top" wrapText="1"/>
      <protection locked="0"/>
    </xf>
    <xf numFmtId="0" fontId="10" fillId="11" borderId="6" xfId="0" applyFont="1" applyFill="1" applyBorder="1" applyAlignment="1" applyProtection="1">
      <alignment horizontal="left" vertical="top" wrapText="1"/>
      <protection locked="0"/>
    </xf>
    <xf numFmtId="14" fontId="10" fillId="11" borderId="6" xfId="0" applyNumberFormat="1" applyFont="1" applyFill="1" applyBorder="1" applyAlignment="1" applyProtection="1">
      <alignment horizontal="left" vertical="top" wrapText="1"/>
      <protection locked="0"/>
    </xf>
    <xf numFmtId="164" fontId="10" fillId="11" borderId="6" xfId="0" applyNumberFormat="1" applyFont="1" applyFill="1" applyBorder="1" applyAlignment="1" applyProtection="1">
      <alignment horizontal="left"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0" fillId="9" borderId="6" xfId="0" applyFont="1" applyFill="1" applyBorder="1" applyAlignment="1" applyProtection="1">
      <alignment horizontal="left" vertical="top" wrapText="1"/>
      <protection locked="0"/>
    </xf>
    <xf numFmtId="164" fontId="10" fillId="9" borderId="6" xfId="0" applyNumberFormat="1" applyFont="1" applyFill="1" applyBorder="1" applyAlignment="1" applyProtection="1">
      <alignment horizontal="left" vertical="top" wrapText="1"/>
      <protection locked="0"/>
    </xf>
    <xf numFmtId="0" fontId="10" fillId="10" borderId="6" xfId="0" applyFont="1" applyFill="1" applyBorder="1" applyAlignment="1" applyProtection="1">
      <alignment horizontal="left" vertical="top" wrapText="1"/>
      <protection locked="0"/>
    </xf>
    <xf numFmtId="164" fontId="10" fillId="10" borderId="6" xfId="0" applyNumberFormat="1" applyFont="1" applyFill="1" applyBorder="1" applyAlignment="1" applyProtection="1">
      <alignment horizontal="left" vertical="top" wrapText="1"/>
      <protection locked="0"/>
    </xf>
    <xf numFmtId="0" fontId="9" fillId="11" borderId="7" xfId="0" applyFont="1" applyFill="1" applyBorder="1" applyAlignment="1" applyProtection="1">
      <alignment horizontal="left" vertical="top" wrapText="1"/>
      <protection locked="0"/>
    </xf>
    <xf numFmtId="14" fontId="9" fillId="11" borderId="7" xfId="0" applyNumberFormat="1" applyFont="1" applyFill="1" applyBorder="1" applyAlignment="1" applyProtection="1">
      <alignment horizontal="left" vertical="top" wrapText="1"/>
      <protection locked="0"/>
    </xf>
    <xf numFmtId="164" fontId="9" fillId="11" borderId="7" xfId="0" applyNumberFormat="1" applyFont="1" applyFill="1" applyBorder="1" applyAlignment="1" applyProtection="1">
      <alignment horizontal="left" vertical="top" wrapText="1"/>
      <protection locked="0"/>
    </xf>
    <xf numFmtId="0" fontId="9" fillId="11" borderId="5" xfId="0" applyFont="1" applyFill="1" applyBorder="1" applyAlignment="1" applyProtection="1">
      <alignment horizontal="left" vertical="top" wrapText="1"/>
      <protection locked="0"/>
    </xf>
    <xf numFmtId="14" fontId="9" fillId="11" borderId="5" xfId="0" applyNumberFormat="1" applyFont="1" applyFill="1" applyBorder="1" applyAlignment="1" applyProtection="1">
      <alignment horizontal="left" vertical="top" wrapText="1"/>
      <protection locked="0"/>
    </xf>
    <xf numFmtId="164" fontId="9" fillId="11" borderId="5" xfId="0" applyNumberFormat="1" applyFont="1" applyFill="1" applyBorder="1" applyAlignment="1" applyProtection="1">
      <alignment horizontal="left" vertical="top" wrapText="1"/>
      <protection locked="0"/>
    </xf>
    <xf numFmtId="14" fontId="9" fillId="4" borderId="5" xfId="0" applyNumberFormat="1" applyFont="1" applyFill="1" applyBorder="1" applyAlignment="1" applyProtection="1">
      <alignment horizontal="left" vertical="top" wrapText="1"/>
      <protection locked="0"/>
    </xf>
    <xf numFmtId="164" fontId="9" fillId="4" borderId="7" xfId="0" applyNumberFormat="1" applyFont="1" applyFill="1" applyBorder="1" applyAlignment="1" applyProtection="1">
      <alignment horizontal="left" vertical="top" wrapText="1"/>
      <protection locked="0"/>
    </xf>
    <xf numFmtId="164" fontId="10" fillId="5" borderId="6" xfId="0" applyNumberFormat="1" applyFont="1" applyFill="1" applyBorder="1" applyAlignment="1" applyProtection="1">
      <alignment horizontal="left" vertical="top" wrapText="1"/>
      <protection locked="0"/>
    </xf>
    <xf numFmtId="0" fontId="9" fillId="12" borderId="5" xfId="0" applyFont="1" applyFill="1" applyBorder="1" applyAlignment="1" applyProtection="1">
      <alignment horizontal="left" vertical="top" wrapText="1"/>
      <protection locked="0"/>
    </xf>
    <xf numFmtId="14" fontId="9" fillId="12" borderId="5" xfId="0" applyNumberFormat="1" applyFont="1" applyFill="1" applyBorder="1" applyAlignment="1" applyProtection="1">
      <alignment horizontal="left" vertical="top" wrapText="1"/>
      <protection locked="0"/>
    </xf>
    <xf numFmtId="164" fontId="9" fillId="12" borderId="5" xfId="0" applyNumberFormat="1" applyFont="1" applyFill="1" applyBorder="1" applyAlignment="1" applyProtection="1">
      <alignment horizontal="left" vertical="top" wrapText="1"/>
      <protection locked="0"/>
    </xf>
    <xf numFmtId="0" fontId="10" fillId="12" borderId="6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10" fillId="13" borderId="5" xfId="0" applyFont="1" applyFill="1" applyBorder="1" applyAlignment="1" applyProtection="1">
      <alignment horizontal="left" vertical="top" wrapText="1"/>
      <protection locked="0"/>
    </xf>
    <xf numFmtId="14" fontId="10" fillId="13" borderId="5" xfId="0" applyNumberFormat="1" applyFont="1" applyFill="1" applyBorder="1" applyAlignment="1" applyProtection="1">
      <alignment horizontal="left" vertical="top" wrapText="1"/>
      <protection locked="0"/>
    </xf>
    <xf numFmtId="164" fontId="10" fillId="13" borderId="5" xfId="0" applyNumberFormat="1" applyFont="1" applyFill="1" applyBorder="1" applyAlignment="1" applyProtection="1">
      <alignment horizontal="left" vertical="top" wrapText="1"/>
      <protection locked="0"/>
    </xf>
    <xf numFmtId="0" fontId="4" fillId="13" borderId="0" xfId="0" applyFont="1" applyFill="1" applyProtection="1">
      <protection locked="0"/>
    </xf>
    <xf numFmtId="0" fontId="9" fillId="14" borderId="7" xfId="0" applyFont="1" applyFill="1" applyBorder="1" applyAlignment="1" applyProtection="1">
      <alignment horizontal="left" vertical="top" wrapText="1"/>
      <protection locked="0"/>
    </xf>
    <xf numFmtId="14" fontId="9" fillId="14" borderId="7" xfId="0" applyNumberFormat="1" applyFont="1" applyFill="1" applyBorder="1" applyAlignment="1" applyProtection="1">
      <alignment horizontal="left" vertical="top" wrapText="1"/>
      <protection locked="0"/>
    </xf>
    <xf numFmtId="164" fontId="9" fillId="14" borderId="7" xfId="0" applyNumberFormat="1" applyFont="1" applyFill="1" applyBorder="1" applyAlignment="1" applyProtection="1">
      <alignment horizontal="left" vertical="top" wrapText="1"/>
      <protection locked="0"/>
    </xf>
    <xf numFmtId="0" fontId="9" fillId="14" borderId="5" xfId="0" applyFont="1" applyFill="1" applyBorder="1" applyAlignment="1" applyProtection="1">
      <alignment horizontal="left" vertical="top" wrapText="1"/>
      <protection locked="0"/>
    </xf>
    <xf numFmtId="14" fontId="9" fillId="14" borderId="5" xfId="0" applyNumberFormat="1" applyFont="1" applyFill="1" applyBorder="1" applyAlignment="1" applyProtection="1">
      <alignment horizontal="left" vertical="top" wrapText="1"/>
      <protection locked="0"/>
    </xf>
    <xf numFmtId="164" fontId="9" fillId="14" borderId="5" xfId="0" applyNumberFormat="1" applyFont="1" applyFill="1" applyBorder="1" applyAlignment="1" applyProtection="1">
      <alignment horizontal="left" vertical="top" wrapText="1"/>
      <protection locked="0"/>
    </xf>
    <xf numFmtId="0" fontId="9" fillId="15" borderId="7" xfId="0" applyFont="1" applyFill="1" applyBorder="1" applyAlignment="1" applyProtection="1">
      <alignment horizontal="left" vertical="top" wrapText="1"/>
      <protection locked="0"/>
    </xf>
    <xf numFmtId="14" fontId="9" fillId="15" borderId="7" xfId="0" applyNumberFormat="1" applyFont="1" applyFill="1" applyBorder="1" applyAlignment="1" applyProtection="1">
      <alignment horizontal="left" vertical="top" wrapText="1"/>
      <protection locked="0"/>
    </xf>
    <xf numFmtId="164" fontId="9" fillId="15" borderId="7" xfId="0" applyNumberFormat="1" applyFont="1" applyFill="1" applyBorder="1" applyAlignment="1" applyProtection="1">
      <alignment horizontal="left" vertical="top" wrapText="1"/>
      <protection locked="0"/>
    </xf>
    <xf numFmtId="0" fontId="10" fillId="15" borderId="6" xfId="0" applyFont="1" applyFill="1" applyBorder="1" applyAlignment="1" applyProtection="1">
      <alignment horizontal="left" vertical="top" wrapText="1"/>
      <protection locked="0"/>
    </xf>
    <xf numFmtId="14" fontId="10" fillId="15" borderId="6" xfId="0" applyNumberFormat="1" applyFont="1" applyFill="1" applyBorder="1" applyAlignment="1" applyProtection="1">
      <alignment horizontal="left" vertical="top" wrapText="1"/>
      <protection locked="0"/>
    </xf>
    <xf numFmtId="164" fontId="10" fillId="15" borderId="6" xfId="0" applyNumberFormat="1" applyFont="1" applyFill="1" applyBorder="1" applyAlignment="1" applyProtection="1">
      <alignment horizontal="left" vertical="top" wrapText="1"/>
      <protection locked="0"/>
    </xf>
    <xf numFmtId="164" fontId="10" fillId="14" borderId="5" xfId="0" applyNumberFormat="1" applyFont="1" applyFill="1" applyBorder="1" applyAlignment="1">
      <alignment horizontal="left" vertical="top" wrapText="1"/>
    </xf>
    <xf numFmtId="0" fontId="9" fillId="4" borderId="0" xfId="0" applyFont="1" applyFill="1" applyAlignment="1" applyProtection="1">
      <alignment vertical="top" wrapText="1"/>
      <protection locked="0"/>
    </xf>
    <xf numFmtId="0" fontId="9" fillId="6" borderId="0" xfId="0" applyFont="1" applyFill="1" applyAlignment="1" applyProtection="1">
      <alignment vertical="top" wrapText="1"/>
      <protection locked="0"/>
    </xf>
    <xf numFmtId="0" fontId="9" fillId="4" borderId="3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13" borderId="0" xfId="0" applyFont="1" applyFill="1" applyAlignment="1" applyProtection="1">
      <alignment vertical="top"/>
      <protection locked="0"/>
    </xf>
    <xf numFmtId="164" fontId="10" fillId="12" borderId="6" xfId="0" applyNumberFormat="1" applyFont="1" applyFill="1" applyBorder="1" applyAlignment="1" applyProtection="1">
      <alignment horizontal="left" vertical="top" wrapText="1"/>
      <protection locked="0"/>
    </xf>
    <xf numFmtId="164" fontId="10" fillId="4" borderId="6" xfId="0" applyNumberFormat="1" applyFont="1" applyFill="1" applyBorder="1" applyAlignment="1" applyProtection="1">
      <alignment horizontal="left" vertical="top" wrapText="1"/>
      <protection locked="0"/>
    </xf>
    <xf numFmtId="165" fontId="9" fillId="14" borderId="7" xfId="0" applyNumberFormat="1" applyFont="1" applyFill="1" applyBorder="1" applyAlignment="1" applyProtection="1">
      <alignment horizontal="left" vertical="top" wrapText="1"/>
      <protection locked="0"/>
    </xf>
    <xf numFmtId="164" fontId="9" fillId="14" borderId="3" xfId="0" applyNumberFormat="1" applyFont="1" applyFill="1" applyBorder="1" applyAlignment="1" applyProtection="1">
      <alignment vertical="center" wrapText="1"/>
      <protection locked="0"/>
    </xf>
    <xf numFmtId="0" fontId="9" fillId="14" borderId="8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 applyProtection="1">
      <alignment vertical="top" wrapText="1"/>
      <protection locked="0"/>
    </xf>
    <xf numFmtId="164" fontId="5" fillId="0" borderId="0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6" fillId="0" borderId="1" xfId="1" applyFont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</cellXfs>
  <cellStyles count="2">
    <cellStyle name="Heading 1" xfId="1" builtinId="16"/>
    <cellStyle name="Normal" xfId="0" builtinId="0"/>
  </cellStyles>
  <dxfs count="30">
    <dxf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alignment horizontal="general" textRotation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</border>
      <protection locked="0" hidden="0"/>
    </dxf>
    <dxf>
      <numFmt numFmtId="164" formatCode="&quot;£&quot;#,##0.00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right style="thin">
          <color indexed="64"/>
        </right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4" formatCode="&quot;£&quot;#,##0.00"/>
      <alignment horizontal="left" vertical="top" textRotation="0" wrapText="1" indent="0" justifyLastLine="0" shrinkToFit="0" readingOrder="0"/>
      <border diagonalUp="0" diagonalDown="0" outline="0">
        <right style="thin">
          <color indexed="64"/>
        </right>
      </border>
      <protection locked="0" hidden="0"/>
    </dxf>
    <dxf>
      <numFmt numFmtId="164" formatCode="&quot;£&quot;#,##0.00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4" formatCode="&quot;£&quot;#,##0.00"/>
      <alignment horizontal="left" vertical="top" textRotation="0" wrapText="1" indent="0" justifyLastLine="0" shrinkToFit="0" readingOrder="0"/>
      <border diagonalUp="0" diagonalDown="0" outline="0">
        <right style="thin">
          <color indexed="64"/>
        </right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4" formatCode="&quot;£&quot;#,##0.00"/>
      <alignment horizontal="left" vertical="top" textRotation="0" wrapText="1" indent="0" justifyLastLine="0" shrinkToFit="0" readingOrder="0"/>
      <border diagonalUp="0" diagonalDown="0" outline="0">
        <right style="thin">
          <color indexed="64"/>
        </right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dd/mm/yyyy"/>
      <alignment horizontal="left" vertical="top" textRotation="0" wrapText="1" indent="0" justifyLastLine="0" shrinkToFit="0" readingOrder="0"/>
      <border diagonalUp="0" diagonalDown="0" outline="0">
        <right style="thin">
          <color indexed="64"/>
        </right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right style="thin">
          <color indexed="64"/>
        </right>
      </border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right style="thin">
          <color indexed="64"/>
        </right>
      </border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alignment horizontal="general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Table Style 1" pivot="0" count="1" xr9:uid="{C588EC70-85E0-4444-B206-34F29732A733}">
      <tableStyleElement type="wholeTable" dxfId="29"/>
    </tableStyle>
  </tableStyles>
  <colors>
    <mruColors>
      <color rgb="FFF1F7ED"/>
      <color rgb="FFFFF3FF"/>
      <color rgb="FFFFE5FF"/>
      <color rgb="FFDDEBF7"/>
      <color rgb="FFE6E6E6"/>
      <color rgb="FFF0F9E7"/>
      <color rgb="FFFFEBE1"/>
      <color rgb="FFF3EBF9"/>
      <color rgb="FFFFDBC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FDFCB3-446F-495A-A307-C9F11D439E23}" name="Data" displayName="Data" ref="B4:N100" totalsRowCount="1" headerRowDxfId="28" dataDxfId="27" totalsRowDxfId="26">
  <autoFilter ref="B4:N99" xr:uid="{59FDFCB3-446F-495A-A307-C9F11D439E23}"/>
  <sortState xmlns:xlrd2="http://schemas.microsoft.com/office/spreadsheetml/2017/richdata2" ref="B5:M98">
    <sortCondition ref="C5:C98"/>
  </sortState>
  <tableColumns count="13">
    <tableColumn id="1" xr3:uid="{10F97DFD-DA13-4D7F-A274-DF6E19F446E2}" name="Asset Name" dataDxfId="25" totalsRowDxfId="24" dataCellStyle="Normal"/>
    <tableColumn id="2" xr3:uid="{15667DCE-1E40-4782-AD96-F750347D266E}" name="Asset Class" dataDxfId="23" totalsRowDxfId="22" dataCellStyle="Normal"/>
    <tableColumn id="3" xr3:uid="{F9BD82BD-30F6-4441-B0FD-3CE92D48423C}" name="Description" dataDxfId="21" totalsRowDxfId="20" dataCellStyle="Normal"/>
    <tableColumn id="4" xr3:uid="{E210154E-246F-4ADC-AD61-93C330B03A32}" name="Physical Location" dataDxfId="19" totalsRowDxfId="18" dataCellStyle="Normal"/>
    <tableColumn id="7" xr3:uid="{2B8E0602-F7EB-4EEE-B5E9-FB4D1191A9DA}" name="Acquisition Date" dataDxfId="17" totalsRowDxfId="16"/>
    <tableColumn id="8" xr3:uid="{DB02F79F-2003-420C-ADC8-710ECD06E67B}" name="Acquisition Cost" dataDxfId="15" totalsRowDxfId="14"/>
    <tableColumn id="23" xr3:uid="{3B13C5D7-BFA4-4A39-9C92-683F56A17EC9}" name="Notes" dataDxfId="13" totalsRowDxfId="12"/>
    <tableColumn id="22" xr3:uid="{E9EEEC8F-828A-480B-A09D-D1E107192B8F}" name="Replacement value (if req'd)" dataDxfId="11" totalsRowDxfId="10"/>
    <tableColumn id="5" xr3:uid="{071A13B3-C1FA-4278-B397-D2C0AA3A1296}" name="Insurance Value 23-24" dataDxfId="9" totalsRowDxfId="8" dataCellStyle="Normal"/>
    <tableColumn id="6" xr3:uid="{B02D3BE7-BFDD-4982-BDB2-C0797EB8E8A4}" name="Reserve Maintain for future value of delivering services" dataDxfId="7" totalsRowDxfId="6"/>
    <tableColumn id="9" xr3:uid="{1B2D480A-3FAF-4316-9FF9-46D057BEDA17}" name="Community Asset" dataDxfId="5" totalsRowDxfId="4"/>
    <tableColumn id="10" xr3:uid="{3F001956-9770-491B-8278-D07587DE5216}" name="WALK TO DETERMINE" dataDxfId="3" totalsRowDxfId="2"/>
    <tableColumn id="11" xr3:uid="{C8673E93-FDA1-4339-95A8-F99B8ABE542A}" name="Cover?" dataDxfId="1" totalsRowDxfId="0"/>
  </tableColumns>
  <tableStyleInfo name="TableStyleLight9" showFirstColumn="0" showLastColumn="1" showRowStripes="1" showColumnStripes="0"/>
  <extLst>
    <ext xmlns:x14="http://schemas.microsoft.com/office/spreadsheetml/2009/9/main" uri="{504A1905-F514-4f6f-8877-14C23A59335A}">
      <x14:table altTextSummary="Enter Asset Name, Class, Description etc. in this table. Estimated Fixed-Declining Depreciation is automatically calculated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5FF0-DD0C-40F2-85A3-9CCC96BA099E}">
  <sheetPr>
    <pageSetUpPr fitToPage="1"/>
  </sheetPr>
  <dimension ref="A1:O109"/>
  <sheetViews>
    <sheetView tabSelected="1" workbookViewId="0">
      <selection activeCell="H5" sqref="H5"/>
    </sheetView>
  </sheetViews>
  <sheetFormatPr defaultColWidth="8.88671875" defaultRowHeight="14.4" x14ac:dyDescent="0.3"/>
  <cols>
    <col min="1" max="1" width="7.6640625" style="8" customWidth="1"/>
    <col min="2" max="2" width="15.44140625" style="9" customWidth="1"/>
    <col min="3" max="3" width="16.6640625" style="1" customWidth="1"/>
    <col min="4" max="4" width="18.33203125" style="1" customWidth="1"/>
    <col min="5" max="5" width="20.33203125" style="9" customWidth="1"/>
    <col min="6" max="6" width="12.6640625" style="8" customWidth="1"/>
    <col min="7" max="7" width="15.6640625" style="9" customWidth="1"/>
    <col min="8" max="8" width="18.44140625" style="9" customWidth="1"/>
    <col min="9" max="9" width="17.109375" style="10" customWidth="1"/>
    <col min="10" max="10" width="14.33203125" style="9" customWidth="1"/>
    <col min="11" max="11" width="18.109375" style="10" customWidth="1"/>
    <col min="12" max="12" width="17.109375" style="9" customWidth="1"/>
    <col min="13" max="13" width="10.88671875" style="1" customWidth="1"/>
    <col min="14" max="14" width="8.88671875" style="1"/>
    <col min="15" max="15" width="0" style="1" hidden="1" customWidth="1"/>
    <col min="16" max="16384" width="8.88671875" style="1"/>
  </cols>
  <sheetData>
    <row r="1" spans="1:15" ht="36.15" customHeight="1" thickBot="1" x14ac:dyDescent="0.3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5" ht="36.15" customHeight="1" thickTop="1" x14ac:dyDescent="0.3">
      <c r="A2" s="122" t="s">
        <v>188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5" ht="15" customHeight="1" x14ac:dyDescent="0.3">
      <c r="A3" s="23" t="s">
        <v>155</v>
      </c>
      <c r="B3" s="120" t="s">
        <v>106</v>
      </c>
      <c r="C3" s="120"/>
      <c r="D3" s="120"/>
      <c r="E3" s="120"/>
      <c r="F3" s="120"/>
      <c r="G3" s="120"/>
      <c r="H3" s="24"/>
      <c r="I3" s="119" t="s">
        <v>1</v>
      </c>
      <c r="J3" s="119"/>
      <c r="K3" s="25" t="s">
        <v>107</v>
      </c>
      <c r="L3" s="2"/>
    </row>
    <row r="4" spans="1:15" ht="45" customHeight="1" x14ac:dyDescent="0.25">
      <c r="A4" s="26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8" t="s">
        <v>7</v>
      </c>
      <c r="G4" s="27" t="s">
        <v>8</v>
      </c>
      <c r="H4" s="27" t="s">
        <v>166</v>
      </c>
      <c r="I4" s="27" t="s">
        <v>160</v>
      </c>
      <c r="J4" s="29" t="s">
        <v>156</v>
      </c>
      <c r="K4" s="29" t="s">
        <v>9</v>
      </c>
      <c r="L4" s="30" t="s">
        <v>10</v>
      </c>
      <c r="M4" s="30" t="s">
        <v>11</v>
      </c>
      <c r="N4" s="3" t="s">
        <v>161</v>
      </c>
    </row>
    <row r="5" spans="1:15" ht="30" customHeight="1" x14ac:dyDescent="0.3">
      <c r="A5" s="31">
        <v>1</v>
      </c>
      <c r="B5" s="31" t="s">
        <v>12</v>
      </c>
      <c r="C5" s="31" t="s">
        <v>13</v>
      </c>
      <c r="D5" s="31" t="s">
        <v>14</v>
      </c>
      <c r="E5" s="31" t="s">
        <v>15</v>
      </c>
      <c r="F5" s="32" t="s">
        <v>16</v>
      </c>
      <c r="G5" s="33">
        <v>5000</v>
      </c>
      <c r="H5" s="33"/>
      <c r="I5" s="33"/>
      <c r="J5" s="33"/>
      <c r="K5" s="33"/>
      <c r="L5" s="33">
        <v>5000</v>
      </c>
      <c r="M5" s="31" t="s">
        <v>177</v>
      </c>
      <c r="N5" s="108" t="s">
        <v>174</v>
      </c>
      <c r="O5" s="33"/>
    </row>
    <row r="6" spans="1:15" ht="30" customHeight="1" x14ac:dyDescent="0.3">
      <c r="A6" s="31">
        <v>2</v>
      </c>
      <c r="B6" s="31" t="s">
        <v>20</v>
      </c>
      <c r="C6" s="31" t="s">
        <v>13</v>
      </c>
      <c r="D6" s="31" t="s">
        <v>21</v>
      </c>
      <c r="E6" s="31" t="s">
        <v>15</v>
      </c>
      <c r="F6" s="32" t="s">
        <v>16</v>
      </c>
      <c r="G6" s="33">
        <v>1147.47</v>
      </c>
      <c r="H6" s="33"/>
      <c r="I6" s="33"/>
      <c r="J6" s="33">
        <v>1348</v>
      </c>
      <c r="K6" s="33"/>
      <c r="L6" s="33"/>
      <c r="M6" s="31" t="s">
        <v>130</v>
      </c>
      <c r="N6" s="109" t="s">
        <v>163</v>
      </c>
      <c r="O6" s="33"/>
    </row>
    <row r="7" spans="1:15" ht="30" customHeight="1" x14ac:dyDescent="0.3">
      <c r="A7" s="31">
        <v>3</v>
      </c>
      <c r="B7" s="31" t="s">
        <v>22</v>
      </c>
      <c r="C7" s="31" t="s">
        <v>13</v>
      </c>
      <c r="D7" s="31" t="s">
        <v>23</v>
      </c>
      <c r="E7" s="31" t="s">
        <v>15</v>
      </c>
      <c r="F7" s="32" t="s">
        <v>16</v>
      </c>
      <c r="G7" s="33">
        <v>26300</v>
      </c>
      <c r="H7" s="33"/>
      <c r="I7" s="33"/>
      <c r="J7" s="33">
        <v>29612</v>
      </c>
      <c r="K7" s="33"/>
      <c r="L7" s="33"/>
      <c r="M7" s="31" t="s">
        <v>132</v>
      </c>
      <c r="N7" s="109" t="s">
        <v>163</v>
      </c>
      <c r="O7" s="33"/>
    </row>
    <row r="8" spans="1:15" ht="30" customHeight="1" x14ac:dyDescent="0.3">
      <c r="A8" s="31">
        <v>4</v>
      </c>
      <c r="B8" s="31" t="s">
        <v>85</v>
      </c>
      <c r="C8" s="31" t="s">
        <v>13</v>
      </c>
      <c r="D8" s="31" t="s">
        <v>21</v>
      </c>
      <c r="E8" s="31" t="s">
        <v>40</v>
      </c>
      <c r="F8" s="32" t="s">
        <v>16</v>
      </c>
      <c r="G8" s="33">
        <v>1</v>
      </c>
      <c r="H8" s="33"/>
      <c r="I8" s="46"/>
      <c r="J8" s="33"/>
      <c r="K8" s="33">
        <v>1</v>
      </c>
      <c r="L8" s="33"/>
      <c r="M8" s="31" t="s">
        <v>130</v>
      </c>
      <c r="N8" s="108" t="s">
        <v>162</v>
      </c>
      <c r="O8" s="33"/>
    </row>
    <row r="9" spans="1:15" ht="30" customHeight="1" x14ac:dyDescent="0.3">
      <c r="A9" s="31">
        <v>5</v>
      </c>
      <c r="B9" s="31" t="s">
        <v>20</v>
      </c>
      <c r="C9" s="31" t="s">
        <v>13</v>
      </c>
      <c r="D9" s="31" t="s">
        <v>41</v>
      </c>
      <c r="E9" s="31" t="s">
        <v>40</v>
      </c>
      <c r="F9" s="32" t="s">
        <v>16</v>
      </c>
      <c r="G9" s="33">
        <v>1</v>
      </c>
      <c r="H9" s="33" t="s">
        <v>167</v>
      </c>
      <c r="I9" s="46"/>
      <c r="J9" s="33"/>
      <c r="K9" s="33"/>
      <c r="L9" s="33"/>
      <c r="M9" s="31" t="s">
        <v>137</v>
      </c>
      <c r="N9" s="108" t="s">
        <v>162</v>
      </c>
      <c r="O9" s="33"/>
    </row>
    <row r="10" spans="1:15" ht="30" customHeight="1" x14ac:dyDescent="0.3">
      <c r="A10" s="31">
        <v>6</v>
      </c>
      <c r="B10" s="31" t="s">
        <v>178</v>
      </c>
      <c r="C10" s="31" t="s">
        <v>13</v>
      </c>
      <c r="D10" s="31" t="s">
        <v>100</v>
      </c>
      <c r="E10" s="31" t="s">
        <v>51</v>
      </c>
      <c r="F10" s="32" t="s">
        <v>16</v>
      </c>
      <c r="G10" s="33">
        <v>1</v>
      </c>
      <c r="H10" s="33"/>
      <c r="I10" s="46"/>
      <c r="J10" s="33"/>
      <c r="K10" s="33">
        <v>1</v>
      </c>
      <c r="L10" s="33"/>
      <c r="M10" s="31" t="s">
        <v>138</v>
      </c>
      <c r="N10" s="108" t="s">
        <v>162</v>
      </c>
      <c r="O10" s="33"/>
    </row>
    <row r="11" spans="1:15" ht="30" customHeight="1" x14ac:dyDescent="0.3">
      <c r="A11" s="31">
        <v>7</v>
      </c>
      <c r="B11" s="31" t="s">
        <v>35</v>
      </c>
      <c r="C11" s="31" t="s">
        <v>13</v>
      </c>
      <c r="D11" s="31" t="s">
        <v>36</v>
      </c>
      <c r="E11" s="31" t="s">
        <v>37</v>
      </c>
      <c r="F11" s="32" t="s">
        <v>16</v>
      </c>
      <c r="G11" s="33">
        <v>1</v>
      </c>
      <c r="H11" s="33"/>
      <c r="I11" s="46"/>
      <c r="J11" s="33"/>
      <c r="K11" s="33"/>
      <c r="L11" s="33"/>
      <c r="M11" s="31"/>
      <c r="N11" s="108" t="s">
        <v>162</v>
      </c>
      <c r="O11" s="33"/>
    </row>
    <row r="12" spans="1:15" ht="30" customHeight="1" x14ac:dyDescent="0.3">
      <c r="A12" s="31"/>
      <c r="B12" s="31" t="s">
        <v>175</v>
      </c>
      <c r="C12" s="31" t="s">
        <v>13</v>
      </c>
      <c r="D12" s="31" t="s">
        <v>157</v>
      </c>
      <c r="E12" s="31" t="s">
        <v>158</v>
      </c>
      <c r="F12" s="83" t="s">
        <v>176</v>
      </c>
      <c r="G12" s="46" t="s">
        <v>171</v>
      </c>
      <c r="H12" s="46" t="s">
        <v>167</v>
      </c>
      <c r="I12" s="33">
        <v>150000</v>
      </c>
      <c r="J12" s="33">
        <v>150000</v>
      </c>
      <c r="K12" s="33"/>
      <c r="L12" s="33" t="s">
        <v>179</v>
      </c>
      <c r="M12" s="31"/>
      <c r="N12" s="109" t="s">
        <v>163</v>
      </c>
      <c r="O12" s="33"/>
    </row>
    <row r="13" spans="1:15" ht="30" customHeight="1" thickBot="1" x14ac:dyDescent="0.35">
      <c r="A13" s="20" t="s">
        <v>159</v>
      </c>
      <c r="B13" s="20"/>
      <c r="C13" s="20" t="s">
        <v>13</v>
      </c>
      <c r="D13" s="20"/>
      <c r="E13" s="20"/>
      <c r="F13" s="51"/>
      <c r="G13" s="52">
        <f>SUM(G5:G12)</f>
        <v>32451.47</v>
      </c>
      <c r="H13" s="52"/>
      <c r="I13" s="52"/>
      <c r="J13" s="52">
        <f>SUM(J5:J12)</f>
        <v>180960</v>
      </c>
      <c r="K13" s="52"/>
      <c r="L13" s="52"/>
      <c r="M13" s="20"/>
      <c r="N13" s="33"/>
      <c r="O13" s="33"/>
    </row>
    <row r="14" spans="1:15" ht="30" customHeight="1" x14ac:dyDescent="0.3">
      <c r="A14" s="48">
        <v>35</v>
      </c>
      <c r="B14" s="48" t="s">
        <v>33</v>
      </c>
      <c r="C14" s="48" t="s">
        <v>147</v>
      </c>
      <c r="D14" s="48" t="s">
        <v>34</v>
      </c>
      <c r="E14" s="48" t="s">
        <v>26</v>
      </c>
      <c r="F14" s="49" t="s">
        <v>16</v>
      </c>
      <c r="G14" s="50">
        <v>1</v>
      </c>
      <c r="H14" s="50"/>
      <c r="I14" s="50"/>
      <c r="J14" s="50"/>
      <c r="K14" s="50">
        <v>1</v>
      </c>
      <c r="L14" s="50"/>
      <c r="M14" s="48" t="s">
        <v>134</v>
      </c>
      <c r="N14" s="50" t="s">
        <v>180</v>
      </c>
      <c r="O14" s="50"/>
    </row>
    <row r="15" spans="1:15" ht="30" customHeight="1" x14ac:dyDescent="0.3">
      <c r="A15" s="34">
        <v>36</v>
      </c>
      <c r="B15" s="34" t="s">
        <v>49</v>
      </c>
      <c r="C15" s="34" t="s">
        <v>147</v>
      </c>
      <c r="D15" s="34" t="s">
        <v>50</v>
      </c>
      <c r="E15" s="34" t="s">
        <v>51</v>
      </c>
      <c r="F15" s="35" t="s">
        <v>16</v>
      </c>
      <c r="G15" s="36">
        <v>1</v>
      </c>
      <c r="H15" s="36"/>
      <c r="I15" s="36"/>
      <c r="J15" s="36"/>
      <c r="K15" s="36">
        <v>1</v>
      </c>
      <c r="L15" s="36"/>
      <c r="M15" s="34" t="s">
        <v>140</v>
      </c>
      <c r="N15" s="50" t="s">
        <v>163</v>
      </c>
      <c r="O15" s="50"/>
    </row>
    <row r="16" spans="1:15" ht="30" customHeight="1" thickBot="1" x14ac:dyDescent="0.35">
      <c r="A16" s="21" t="s">
        <v>159</v>
      </c>
      <c r="B16" s="21"/>
      <c r="C16" s="21" t="s">
        <v>147</v>
      </c>
      <c r="D16" s="21"/>
      <c r="E16" s="21"/>
      <c r="F16" s="56"/>
      <c r="G16" s="57">
        <f>SUM(G14,G15)</f>
        <v>2</v>
      </c>
      <c r="H16" s="57"/>
      <c r="I16" s="57"/>
      <c r="J16" s="57">
        <v>3574</v>
      </c>
      <c r="K16" s="57"/>
      <c r="L16" s="57"/>
      <c r="M16" s="21"/>
      <c r="N16" s="50" t="s">
        <v>169</v>
      </c>
      <c r="O16" s="50"/>
    </row>
    <row r="17" spans="1:15" ht="30" customHeight="1" thickBot="1" x14ac:dyDescent="0.35">
      <c r="A17" s="86">
        <v>28</v>
      </c>
      <c r="B17" s="86" t="s">
        <v>52</v>
      </c>
      <c r="C17" s="86" t="s">
        <v>148</v>
      </c>
      <c r="D17" s="86" t="s">
        <v>53</v>
      </c>
      <c r="E17" s="86" t="s">
        <v>46</v>
      </c>
      <c r="F17" s="87">
        <v>38353</v>
      </c>
      <c r="G17" s="88">
        <v>3931</v>
      </c>
      <c r="H17" s="88"/>
      <c r="I17" s="88"/>
      <c r="J17" s="88"/>
      <c r="K17" s="88"/>
      <c r="L17" s="88"/>
      <c r="M17" s="86"/>
      <c r="N17" s="108" t="s">
        <v>162</v>
      </c>
      <c r="O17" s="89"/>
    </row>
    <row r="18" spans="1:15" ht="30" customHeight="1" thickBot="1" x14ac:dyDescent="0.35">
      <c r="A18" s="89" t="s">
        <v>159</v>
      </c>
      <c r="B18" s="89"/>
      <c r="C18" s="89" t="s">
        <v>148</v>
      </c>
      <c r="D18" s="89"/>
      <c r="E18" s="89"/>
      <c r="F18" s="89"/>
      <c r="G18" s="113">
        <v>3931</v>
      </c>
      <c r="H18" s="113"/>
      <c r="I18" s="113"/>
      <c r="J18" s="114">
        <v>0</v>
      </c>
      <c r="K18" s="113"/>
      <c r="L18" s="113"/>
      <c r="M18" s="89"/>
      <c r="N18" s="89"/>
      <c r="O18" s="89"/>
    </row>
    <row r="19" spans="1:15" ht="30" customHeight="1" x14ac:dyDescent="0.3">
      <c r="A19" s="53">
        <v>11</v>
      </c>
      <c r="B19" s="53" t="s">
        <v>17</v>
      </c>
      <c r="C19" s="53" t="s">
        <v>146</v>
      </c>
      <c r="D19" s="53" t="s">
        <v>18</v>
      </c>
      <c r="E19" s="53" t="s">
        <v>15</v>
      </c>
      <c r="F19" s="54" t="s">
        <v>16</v>
      </c>
      <c r="G19" s="55">
        <v>1</v>
      </c>
      <c r="H19" s="55"/>
      <c r="I19" s="84" t="s">
        <v>181</v>
      </c>
      <c r="J19" s="55"/>
      <c r="K19" s="55"/>
      <c r="L19" s="55">
        <v>1</v>
      </c>
      <c r="M19" s="53" t="s">
        <v>131</v>
      </c>
      <c r="N19" s="55" t="s">
        <v>163</v>
      </c>
      <c r="O19" s="55"/>
    </row>
    <row r="20" spans="1:15" ht="30" customHeight="1" x14ac:dyDescent="0.3">
      <c r="A20" s="53">
        <v>12</v>
      </c>
      <c r="B20" s="53" t="s">
        <v>17</v>
      </c>
      <c r="C20" s="53" t="s">
        <v>146</v>
      </c>
      <c r="D20" s="53" t="s">
        <v>18</v>
      </c>
      <c r="E20" s="53" t="s">
        <v>15</v>
      </c>
      <c r="F20" s="54" t="s">
        <v>16</v>
      </c>
      <c r="G20" s="55">
        <v>1</v>
      </c>
      <c r="H20" s="55"/>
      <c r="I20" s="84" t="s">
        <v>181</v>
      </c>
      <c r="J20" s="55"/>
      <c r="K20" s="55"/>
      <c r="L20" s="55">
        <v>1</v>
      </c>
      <c r="M20" s="53" t="s">
        <v>131</v>
      </c>
      <c r="N20" s="55" t="s">
        <v>163</v>
      </c>
      <c r="O20" s="55"/>
    </row>
    <row r="21" spans="1:15" ht="30" customHeight="1" x14ac:dyDescent="0.3">
      <c r="A21" s="53">
        <v>13</v>
      </c>
      <c r="B21" s="53" t="s">
        <v>17</v>
      </c>
      <c r="C21" s="53" t="s">
        <v>146</v>
      </c>
      <c r="D21" s="53" t="s">
        <v>18</v>
      </c>
      <c r="E21" s="53" t="s">
        <v>15</v>
      </c>
      <c r="F21" s="54" t="s">
        <v>16</v>
      </c>
      <c r="G21" s="55">
        <v>1</v>
      </c>
      <c r="H21" s="55"/>
      <c r="I21" s="84" t="s">
        <v>181</v>
      </c>
      <c r="J21" s="55"/>
      <c r="K21" s="55"/>
      <c r="L21" s="55">
        <v>1</v>
      </c>
      <c r="M21" s="53" t="s">
        <v>131</v>
      </c>
      <c r="N21" s="55" t="s">
        <v>163</v>
      </c>
      <c r="O21" s="55"/>
    </row>
    <row r="22" spans="1:15" ht="30" customHeight="1" x14ac:dyDescent="0.3">
      <c r="A22" s="53">
        <v>14</v>
      </c>
      <c r="B22" s="53" t="s">
        <v>17</v>
      </c>
      <c r="C22" s="53" t="s">
        <v>146</v>
      </c>
      <c r="D22" s="53" t="s">
        <v>18</v>
      </c>
      <c r="E22" s="53" t="s">
        <v>15</v>
      </c>
      <c r="F22" s="54" t="s">
        <v>16</v>
      </c>
      <c r="G22" s="55">
        <v>1</v>
      </c>
      <c r="H22" s="55"/>
      <c r="I22" s="84" t="s">
        <v>181</v>
      </c>
      <c r="J22" s="55"/>
      <c r="K22" s="55"/>
      <c r="L22" s="55">
        <v>1</v>
      </c>
      <c r="M22" s="53" t="s">
        <v>131</v>
      </c>
      <c r="N22" s="55" t="s">
        <v>163</v>
      </c>
      <c r="O22" s="55"/>
    </row>
    <row r="23" spans="1:15" ht="30" customHeight="1" x14ac:dyDescent="0.3">
      <c r="A23" s="53">
        <v>15</v>
      </c>
      <c r="B23" s="53" t="s">
        <v>17</v>
      </c>
      <c r="C23" s="53" t="s">
        <v>146</v>
      </c>
      <c r="D23" s="53" t="s">
        <v>18</v>
      </c>
      <c r="E23" s="53" t="s">
        <v>15</v>
      </c>
      <c r="F23" s="54" t="s">
        <v>16</v>
      </c>
      <c r="G23" s="55">
        <v>1</v>
      </c>
      <c r="H23" s="55"/>
      <c r="I23" s="84" t="s">
        <v>181</v>
      </c>
      <c r="J23" s="55"/>
      <c r="K23" s="55"/>
      <c r="L23" s="55">
        <v>1</v>
      </c>
      <c r="M23" s="53" t="s">
        <v>131</v>
      </c>
      <c r="N23" s="55" t="s">
        <v>163</v>
      </c>
      <c r="O23" s="55"/>
    </row>
    <row r="24" spans="1:15" ht="30" customHeight="1" x14ac:dyDescent="0.3">
      <c r="A24" s="53">
        <v>16</v>
      </c>
      <c r="B24" s="53" t="s">
        <v>17</v>
      </c>
      <c r="C24" s="53" t="s">
        <v>146</v>
      </c>
      <c r="D24" s="53" t="s">
        <v>19</v>
      </c>
      <c r="E24" s="53" t="s">
        <v>15</v>
      </c>
      <c r="F24" s="54" t="s">
        <v>16</v>
      </c>
      <c r="G24" s="55">
        <v>1</v>
      </c>
      <c r="H24" s="55"/>
      <c r="I24" s="84" t="s">
        <v>181</v>
      </c>
      <c r="J24" s="55"/>
      <c r="K24" s="55"/>
      <c r="L24" s="55">
        <v>1</v>
      </c>
      <c r="M24" s="53" t="s">
        <v>131</v>
      </c>
      <c r="N24" s="55" t="s">
        <v>163</v>
      </c>
      <c r="O24" s="55"/>
    </row>
    <row r="25" spans="1:15" ht="30" customHeight="1" x14ac:dyDescent="0.3">
      <c r="A25" s="53">
        <v>17</v>
      </c>
      <c r="B25" s="53" t="s">
        <v>27</v>
      </c>
      <c r="C25" s="53" t="s">
        <v>146</v>
      </c>
      <c r="D25" s="53" t="s">
        <v>28</v>
      </c>
      <c r="E25" s="53" t="s">
        <v>40</v>
      </c>
      <c r="F25" s="54" t="s">
        <v>16</v>
      </c>
      <c r="G25" s="55" t="s">
        <v>170</v>
      </c>
      <c r="H25" s="55"/>
      <c r="I25" s="55">
        <v>703</v>
      </c>
      <c r="J25" s="55"/>
      <c r="K25" s="55">
        <v>508</v>
      </c>
      <c r="L25" s="55"/>
      <c r="M25" s="53" t="s">
        <v>135</v>
      </c>
      <c r="N25" s="55" t="s">
        <v>163</v>
      </c>
      <c r="O25" s="55"/>
    </row>
    <row r="26" spans="1:15" ht="30" customHeight="1" x14ac:dyDescent="0.3">
      <c r="A26" s="53">
        <v>18</v>
      </c>
      <c r="B26" s="53" t="s">
        <v>17</v>
      </c>
      <c r="C26" s="53" t="s">
        <v>146</v>
      </c>
      <c r="D26" s="53" t="s">
        <v>19</v>
      </c>
      <c r="E26" s="53" t="s">
        <v>40</v>
      </c>
      <c r="F26" s="54">
        <v>42160</v>
      </c>
      <c r="G26" s="55">
        <v>600</v>
      </c>
      <c r="H26" s="55"/>
      <c r="I26" s="55">
        <v>631</v>
      </c>
      <c r="J26" s="55"/>
      <c r="K26" s="55">
        <v>600</v>
      </c>
      <c r="L26" s="55"/>
      <c r="M26" s="53" t="s">
        <v>136</v>
      </c>
      <c r="N26" s="55" t="s">
        <v>163</v>
      </c>
      <c r="O26" s="55"/>
    </row>
    <row r="27" spans="1:15" ht="30" customHeight="1" x14ac:dyDescent="0.3">
      <c r="A27" s="53">
        <v>19</v>
      </c>
      <c r="B27" s="53" t="s">
        <v>17</v>
      </c>
      <c r="C27" s="53" t="s">
        <v>146</v>
      </c>
      <c r="D27" s="53" t="s">
        <v>19</v>
      </c>
      <c r="E27" s="53" t="s">
        <v>40</v>
      </c>
      <c r="F27" s="54">
        <v>42160</v>
      </c>
      <c r="G27" s="55">
        <v>600</v>
      </c>
      <c r="H27" s="55"/>
      <c r="I27" s="55">
        <v>631</v>
      </c>
      <c r="J27" s="55"/>
      <c r="K27" s="55">
        <v>600</v>
      </c>
      <c r="L27" s="55"/>
      <c r="M27" s="53" t="s">
        <v>136</v>
      </c>
      <c r="N27" s="55" t="s">
        <v>163</v>
      </c>
      <c r="O27" s="55"/>
    </row>
    <row r="28" spans="1:15" ht="30" customHeight="1" x14ac:dyDescent="0.3">
      <c r="A28" s="53">
        <v>20</v>
      </c>
      <c r="B28" s="53" t="s">
        <v>68</v>
      </c>
      <c r="C28" s="53" t="s">
        <v>146</v>
      </c>
      <c r="D28" s="53" t="s">
        <v>69</v>
      </c>
      <c r="E28" s="53" t="s">
        <v>51</v>
      </c>
      <c r="F28" s="54">
        <v>43101</v>
      </c>
      <c r="G28" s="55">
        <v>737</v>
      </c>
      <c r="H28" s="55"/>
      <c r="I28" s="55"/>
      <c r="J28" s="55"/>
      <c r="K28" s="55"/>
      <c r="L28" s="55"/>
      <c r="M28" s="53" t="s">
        <v>143</v>
      </c>
      <c r="N28" s="55" t="s">
        <v>163</v>
      </c>
      <c r="O28" s="55"/>
    </row>
    <row r="29" spans="1:15" ht="30" customHeight="1" x14ac:dyDescent="0.3">
      <c r="A29" s="53">
        <v>21</v>
      </c>
      <c r="B29" s="53" t="s">
        <v>27</v>
      </c>
      <c r="C29" s="53" t="s">
        <v>146</v>
      </c>
      <c r="D29" s="53" t="s">
        <v>70</v>
      </c>
      <c r="E29" s="53" t="s">
        <v>51</v>
      </c>
      <c r="F29" s="54">
        <v>43101</v>
      </c>
      <c r="G29" s="55">
        <v>284</v>
      </c>
      <c r="H29" s="55"/>
      <c r="I29" s="55"/>
      <c r="J29" s="55"/>
      <c r="K29" s="55"/>
      <c r="L29" s="55"/>
      <c r="M29" s="53" t="s">
        <v>138</v>
      </c>
      <c r="N29" s="55" t="s">
        <v>163</v>
      </c>
      <c r="O29" s="55"/>
    </row>
    <row r="30" spans="1:15" ht="30" customHeight="1" x14ac:dyDescent="0.3">
      <c r="A30" s="53">
        <v>22</v>
      </c>
      <c r="B30" s="53" t="s">
        <v>68</v>
      </c>
      <c r="C30" s="53" t="s">
        <v>146</v>
      </c>
      <c r="D30" s="53" t="s">
        <v>71</v>
      </c>
      <c r="E30" s="53" t="s">
        <v>51</v>
      </c>
      <c r="F30" s="54" t="s">
        <v>16</v>
      </c>
      <c r="G30" s="55">
        <v>760</v>
      </c>
      <c r="H30" s="55"/>
      <c r="I30" s="55"/>
      <c r="J30" s="55"/>
      <c r="K30" s="55"/>
      <c r="L30" s="55"/>
      <c r="M30" s="53" t="s">
        <v>143</v>
      </c>
      <c r="N30" s="55" t="s">
        <v>163</v>
      </c>
      <c r="O30" s="55"/>
    </row>
    <row r="31" spans="1:15" ht="30" customHeight="1" x14ac:dyDescent="0.3">
      <c r="A31" s="53">
        <v>23</v>
      </c>
      <c r="B31" s="53" t="s">
        <v>17</v>
      </c>
      <c r="C31" s="53" t="s">
        <v>146</v>
      </c>
      <c r="D31" s="53" t="s">
        <v>72</v>
      </c>
      <c r="E31" s="53" t="s">
        <v>51</v>
      </c>
      <c r="F31" s="54" t="s">
        <v>16</v>
      </c>
      <c r="G31" s="55">
        <v>500</v>
      </c>
      <c r="H31" s="55"/>
      <c r="I31" s="55">
        <v>631</v>
      </c>
      <c r="J31" s="55"/>
      <c r="K31" s="55"/>
      <c r="L31" s="55"/>
      <c r="M31" s="53" t="s">
        <v>143</v>
      </c>
      <c r="N31" s="55" t="s">
        <v>163</v>
      </c>
      <c r="O31" s="55"/>
    </row>
    <row r="32" spans="1:15" ht="30" customHeight="1" x14ac:dyDescent="0.3">
      <c r="A32" s="53">
        <v>24</v>
      </c>
      <c r="B32" s="53" t="s">
        <v>27</v>
      </c>
      <c r="C32" s="53" t="s">
        <v>146</v>
      </c>
      <c r="D32" s="53" t="s">
        <v>28</v>
      </c>
      <c r="E32" s="53" t="s">
        <v>51</v>
      </c>
      <c r="F32" s="54" t="s">
        <v>16</v>
      </c>
      <c r="G32" s="55">
        <v>250</v>
      </c>
      <c r="H32" s="55"/>
      <c r="I32" s="55" t="s">
        <v>183</v>
      </c>
      <c r="J32" s="55"/>
      <c r="K32" s="55"/>
      <c r="L32" s="55"/>
      <c r="M32" s="53" t="s">
        <v>144</v>
      </c>
      <c r="N32" s="55" t="s">
        <v>163</v>
      </c>
      <c r="O32" s="55"/>
    </row>
    <row r="33" spans="1:15" ht="30" customHeight="1" x14ac:dyDescent="0.3">
      <c r="A33" s="53">
        <v>25</v>
      </c>
      <c r="B33" s="53" t="s">
        <v>27</v>
      </c>
      <c r="C33" s="53" t="s">
        <v>146</v>
      </c>
      <c r="D33" s="53" t="s">
        <v>28</v>
      </c>
      <c r="E33" s="53" t="s">
        <v>39</v>
      </c>
      <c r="F33" s="54" t="s">
        <v>16</v>
      </c>
      <c r="G33" s="55">
        <v>250</v>
      </c>
      <c r="H33" s="55"/>
      <c r="I33" s="55" t="s">
        <v>182</v>
      </c>
      <c r="J33" s="55"/>
      <c r="K33" s="55">
        <v>250</v>
      </c>
      <c r="L33" s="55"/>
      <c r="M33" s="53"/>
      <c r="N33" s="55" t="s">
        <v>163</v>
      </c>
      <c r="O33" s="55"/>
    </row>
    <row r="34" spans="1:15" ht="30" customHeight="1" x14ac:dyDescent="0.3">
      <c r="A34" s="53">
        <v>26</v>
      </c>
      <c r="B34" s="53" t="s">
        <v>27</v>
      </c>
      <c r="C34" s="53" t="s">
        <v>146</v>
      </c>
      <c r="D34" s="53" t="s">
        <v>28</v>
      </c>
      <c r="E34" s="53" t="s">
        <v>46</v>
      </c>
      <c r="F34" s="54" t="s">
        <v>16</v>
      </c>
      <c r="G34" s="55">
        <v>250</v>
      </c>
      <c r="H34" s="55"/>
      <c r="I34" s="55" t="s">
        <v>182</v>
      </c>
      <c r="J34" s="55"/>
      <c r="K34" s="55">
        <v>250</v>
      </c>
      <c r="L34" s="55"/>
      <c r="M34" s="53"/>
      <c r="N34" s="55" t="s">
        <v>163</v>
      </c>
      <c r="O34" s="55"/>
    </row>
    <row r="35" spans="1:15" ht="30" customHeight="1" x14ac:dyDescent="0.3">
      <c r="A35" s="53">
        <v>27</v>
      </c>
      <c r="B35" s="53" t="s">
        <v>27</v>
      </c>
      <c r="C35" s="53" t="s">
        <v>146</v>
      </c>
      <c r="D35" s="53" t="s">
        <v>28</v>
      </c>
      <c r="E35" s="53" t="s">
        <v>46</v>
      </c>
      <c r="F35" s="54" t="s">
        <v>16</v>
      </c>
      <c r="G35" s="55">
        <v>250</v>
      </c>
      <c r="H35" s="55"/>
      <c r="I35" s="55" t="s">
        <v>182</v>
      </c>
      <c r="J35" s="55"/>
      <c r="K35" s="55">
        <v>250</v>
      </c>
      <c r="L35" s="55"/>
      <c r="M35" s="53"/>
      <c r="N35" s="55" t="s">
        <v>163</v>
      </c>
      <c r="O35" s="55"/>
    </row>
    <row r="36" spans="1:15" ht="30" customHeight="1" x14ac:dyDescent="0.3">
      <c r="A36" s="53">
        <v>29</v>
      </c>
      <c r="B36" s="53" t="s">
        <v>27</v>
      </c>
      <c r="C36" s="53" t="s">
        <v>146</v>
      </c>
      <c r="D36" s="53" t="s">
        <v>28</v>
      </c>
      <c r="E36" s="53" t="s">
        <v>46</v>
      </c>
      <c r="F36" s="54" t="s">
        <v>16</v>
      </c>
      <c r="G36" s="55">
        <v>250</v>
      </c>
      <c r="H36" s="55"/>
      <c r="I36" s="55" t="s">
        <v>182</v>
      </c>
      <c r="J36" s="55"/>
      <c r="K36" s="55">
        <v>250</v>
      </c>
      <c r="L36" s="55"/>
      <c r="M36" s="53"/>
      <c r="N36" s="55" t="s">
        <v>163</v>
      </c>
      <c r="O36" s="55"/>
    </row>
    <row r="37" spans="1:15" ht="30" customHeight="1" x14ac:dyDescent="0.3">
      <c r="A37" s="53">
        <v>30</v>
      </c>
      <c r="B37" s="53" t="s">
        <v>124</v>
      </c>
      <c r="C37" s="53" t="s">
        <v>146</v>
      </c>
      <c r="D37" s="53" t="s">
        <v>125</v>
      </c>
      <c r="E37" s="53" t="s">
        <v>126</v>
      </c>
      <c r="F37" s="54"/>
      <c r="G37" s="55">
        <v>200</v>
      </c>
      <c r="H37" s="55"/>
      <c r="I37" s="55">
        <v>115</v>
      </c>
      <c r="J37" s="55"/>
      <c r="K37" s="55"/>
      <c r="L37" s="55"/>
      <c r="M37" s="53"/>
      <c r="N37" s="55" t="s">
        <v>163</v>
      </c>
      <c r="O37" s="55"/>
    </row>
    <row r="38" spans="1:15" ht="30" customHeight="1" x14ac:dyDescent="0.3">
      <c r="A38" s="53">
        <v>31</v>
      </c>
      <c r="B38" s="53" t="s">
        <v>128</v>
      </c>
      <c r="C38" s="53" t="s">
        <v>146</v>
      </c>
      <c r="D38" s="53" t="s">
        <v>125</v>
      </c>
      <c r="E38" s="53" t="s">
        <v>126</v>
      </c>
      <c r="F38" s="54" t="s">
        <v>110</v>
      </c>
      <c r="G38" s="55">
        <v>273.83999999999997</v>
      </c>
      <c r="H38" s="55"/>
      <c r="I38" s="55">
        <v>703</v>
      </c>
      <c r="J38" s="55"/>
      <c r="K38" s="55"/>
      <c r="L38" s="55"/>
      <c r="M38" s="53"/>
      <c r="N38" s="55" t="s">
        <v>163</v>
      </c>
      <c r="O38" s="55"/>
    </row>
    <row r="39" spans="1:15" ht="30" customHeight="1" x14ac:dyDescent="0.3">
      <c r="A39" s="53">
        <v>61</v>
      </c>
      <c r="B39" s="53" t="s">
        <v>17</v>
      </c>
      <c r="C39" s="53" t="s">
        <v>146</v>
      </c>
      <c r="D39" s="53" t="s">
        <v>18</v>
      </c>
      <c r="E39" s="53" t="s">
        <v>48</v>
      </c>
      <c r="F39" s="54" t="s">
        <v>16</v>
      </c>
      <c r="G39" s="55">
        <v>500</v>
      </c>
      <c r="H39" s="55"/>
      <c r="I39" s="55">
        <v>631</v>
      </c>
      <c r="J39" s="55"/>
      <c r="K39" s="55">
        <v>500</v>
      </c>
      <c r="L39" s="55"/>
      <c r="M39" s="53" t="s">
        <v>130</v>
      </c>
      <c r="N39" s="55" t="s">
        <v>163</v>
      </c>
      <c r="O39" s="55"/>
    </row>
    <row r="40" spans="1:15" ht="30" customHeight="1" x14ac:dyDescent="0.3">
      <c r="A40" s="37">
        <v>62</v>
      </c>
      <c r="B40" s="37" t="s">
        <v>27</v>
      </c>
      <c r="C40" s="37" t="s">
        <v>146</v>
      </c>
      <c r="D40" s="37" t="s">
        <v>28</v>
      </c>
      <c r="E40" s="37" t="s">
        <v>42</v>
      </c>
      <c r="F40" s="38" t="s">
        <v>16</v>
      </c>
      <c r="G40" s="39">
        <v>250</v>
      </c>
      <c r="H40" s="39"/>
      <c r="I40" s="39">
        <v>703</v>
      </c>
      <c r="J40" s="39"/>
      <c r="K40" s="39">
        <v>250</v>
      </c>
      <c r="L40" s="39"/>
      <c r="M40" s="37" t="s">
        <v>130</v>
      </c>
      <c r="N40" s="55" t="s">
        <v>163</v>
      </c>
      <c r="O40" s="55"/>
    </row>
    <row r="41" spans="1:15" ht="30" customHeight="1" x14ac:dyDescent="0.3">
      <c r="A41" s="37">
        <v>63</v>
      </c>
      <c r="B41" s="37" t="s">
        <v>17</v>
      </c>
      <c r="C41" s="37" t="s">
        <v>146</v>
      </c>
      <c r="D41" s="37" t="s">
        <v>18</v>
      </c>
      <c r="E41" s="37" t="s">
        <v>26</v>
      </c>
      <c r="F41" s="38" t="s">
        <v>16</v>
      </c>
      <c r="G41" s="39">
        <v>500</v>
      </c>
      <c r="H41" s="39"/>
      <c r="I41" s="39"/>
      <c r="J41" s="39"/>
      <c r="K41" s="39">
        <v>500</v>
      </c>
      <c r="L41" s="39"/>
      <c r="M41" s="37" t="s">
        <v>130</v>
      </c>
      <c r="N41" s="55" t="s">
        <v>163</v>
      </c>
      <c r="O41" s="55"/>
    </row>
    <row r="42" spans="1:15" ht="30" customHeight="1" x14ac:dyDescent="0.3">
      <c r="A42" s="37">
        <v>64</v>
      </c>
      <c r="B42" s="37" t="s">
        <v>27</v>
      </c>
      <c r="C42" s="37" t="s">
        <v>146</v>
      </c>
      <c r="D42" s="37" t="s">
        <v>28</v>
      </c>
      <c r="E42" s="37" t="s">
        <v>26</v>
      </c>
      <c r="F42" s="38" t="s">
        <v>16</v>
      </c>
      <c r="G42" s="39">
        <v>250</v>
      </c>
      <c r="H42" s="39"/>
      <c r="I42" s="39" t="s">
        <v>182</v>
      </c>
      <c r="J42" s="39"/>
      <c r="K42" s="39">
        <v>250</v>
      </c>
      <c r="L42" s="39"/>
      <c r="M42" s="37" t="s">
        <v>130</v>
      </c>
      <c r="N42" s="55" t="s">
        <v>163</v>
      </c>
      <c r="O42" s="55"/>
    </row>
    <row r="43" spans="1:15" ht="30" customHeight="1" x14ac:dyDescent="0.3">
      <c r="A43" s="37">
        <v>65</v>
      </c>
      <c r="B43" s="37" t="s">
        <v>29</v>
      </c>
      <c r="C43" s="37" t="s">
        <v>146</v>
      </c>
      <c r="D43" s="37" t="s">
        <v>30</v>
      </c>
      <c r="E43" s="37" t="s">
        <v>26</v>
      </c>
      <c r="F43" s="38" t="s">
        <v>16</v>
      </c>
      <c r="G43" s="39">
        <v>1</v>
      </c>
      <c r="H43" s="39"/>
      <c r="I43" s="39"/>
      <c r="J43" s="39"/>
      <c r="K43" s="39"/>
      <c r="L43" s="39">
        <v>1</v>
      </c>
      <c r="M43" s="37" t="s">
        <v>133</v>
      </c>
      <c r="N43" s="55" t="s">
        <v>163</v>
      </c>
      <c r="O43" s="55"/>
    </row>
    <row r="44" spans="1:15" ht="30" customHeight="1" x14ac:dyDescent="0.3">
      <c r="A44" s="37">
        <v>66</v>
      </c>
      <c r="B44" s="37" t="s">
        <v>31</v>
      </c>
      <c r="C44" s="37" t="s">
        <v>146</v>
      </c>
      <c r="D44" s="37" t="s">
        <v>32</v>
      </c>
      <c r="E44" s="37" t="s">
        <v>26</v>
      </c>
      <c r="F44" s="38" t="s">
        <v>16</v>
      </c>
      <c r="G44" s="39">
        <v>1</v>
      </c>
      <c r="H44" s="39"/>
      <c r="I44" s="39"/>
      <c r="J44" s="39"/>
      <c r="K44" s="39"/>
      <c r="L44" s="39">
        <v>1</v>
      </c>
      <c r="M44" s="37" t="s">
        <v>130</v>
      </c>
      <c r="N44" s="55" t="s">
        <v>163</v>
      </c>
      <c r="O44" s="55"/>
    </row>
    <row r="45" spans="1:15" ht="30" customHeight="1" x14ac:dyDescent="0.3">
      <c r="A45" s="37">
        <v>67</v>
      </c>
      <c r="B45" s="37" t="s">
        <v>73</v>
      </c>
      <c r="C45" s="37" t="s">
        <v>146</v>
      </c>
      <c r="D45" s="37" t="s">
        <v>74</v>
      </c>
      <c r="E45" s="37" t="s">
        <v>75</v>
      </c>
      <c r="F45" s="38" t="s">
        <v>16</v>
      </c>
      <c r="G45" s="39">
        <v>1</v>
      </c>
      <c r="H45" s="39"/>
      <c r="I45" s="39"/>
      <c r="J45" s="39"/>
      <c r="K45" s="39"/>
      <c r="L45" s="39"/>
      <c r="M45" s="37" t="s">
        <v>138</v>
      </c>
      <c r="N45" s="55" t="s">
        <v>163</v>
      </c>
      <c r="O45" s="55"/>
    </row>
    <row r="46" spans="1:15" ht="30" customHeight="1" x14ac:dyDescent="0.3">
      <c r="A46" s="37">
        <v>69</v>
      </c>
      <c r="B46" s="37" t="s">
        <v>27</v>
      </c>
      <c r="C46" s="37" t="s">
        <v>146</v>
      </c>
      <c r="D46" s="37" t="s">
        <v>28</v>
      </c>
      <c r="E46" s="37" t="s">
        <v>75</v>
      </c>
      <c r="F46" s="38" t="s">
        <v>16</v>
      </c>
      <c r="G46" s="39">
        <v>250</v>
      </c>
      <c r="H46" s="39"/>
      <c r="I46" s="39" t="s">
        <v>182</v>
      </c>
      <c r="J46" s="39"/>
      <c r="K46" s="39" t="s">
        <v>170</v>
      </c>
      <c r="L46" s="39"/>
      <c r="M46" s="37" t="s">
        <v>138</v>
      </c>
      <c r="N46" s="55" t="s">
        <v>163</v>
      </c>
      <c r="O46" s="55"/>
    </row>
    <row r="47" spans="1:15" ht="30" customHeight="1" x14ac:dyDescent="0.3">
      <c r="A47" s="37">
        <v>70</v>
      </c>
      <c r="B47" s="37" t="s">
        <v>86</v>
      </c>
      <c r="C47" s="37" t="s">
        <v>146</v>
      </c>
      <c r="D47" s="37" t="s">
        <v>88</v>
      </c>
      <c r="E47" s="37" t="s">
        <v>87</v>
      </c>
      <c r="F47" s="38" t="s">
        <v>16</v>
      </c>
      <c r="G47" s="39">
        <v>1</v>
      </c>
      <c r="H47" s="39"/>
      <c r="I47" s="39"/>
      <c r="J47" s="39"/>
      <c r="K47" s="39"/>
      <c r="L47" s="39">
        <v>1</v>
      </c>
      <c r="M47" s="37" t="s">
        <v>138</v>
      </c>
      <c r="N47" s="55" t="s">
        <v>163</v>
      </c>
      <c r="O47" s="55"/>
    </row>
    <row r="48" spans="1:15" ht="30" customHeight="1" x14ac:dyDescent="0.3">
      <c r="A48" s="37">
        <v>71</v>
      </c>
      <c r="B48" s="37" t="s">
        <v>92</v>
      </c>
      <c r="C48" s="37" t="s">
        <v>146</v>
      </c>
      <c r="D48" s="37" t="s">
        <v>92</v>
      </c>
      <c r="E48" s="37" t="s">
        <v>87</v>
      </c>
      <c r="F48" s="38" t="s">
        <v>93</v>
      </c>
      <c r="G48" s="39">
        <v>30</v>
      </c>
      <c r="H48" s="39"/>
      <c r="I48" s="39"/>
      <c r="J48" s="39"/>
      <c r="K48" s="39"/>
      <c r="L48" s="39">
        <v>30</v>
      </c>
      <c r="M48" s="37" t="s">
        <v>139</v>
      </c>
      <c r="N48" s="55" t="s">
        <v>163</v>
      </c>
      <c r="O48" s="55"/>
    </row>
    <row r="49" spans="1:15" ht="30" customHeight="1" x14ac:dyDescent="0.3">
      <c r="A49" s="37">
        <v>72</v>
      </c>
      <c r="B49" s="37" t="s">
        <v>27</v>
      </c>
      <c r="C49" s="37" t="s">
        <v>146</v>
      </c>
      <c r="D49" s="37" t="s">
        <v>28</v>
      </c>
      <c r="E49" s="37" t="s">
        <v>78</v>
      </c>
      <c r="F49" s="38" t="s">
        <v>16</v>
      </c>
      <c r="G49" s="39">
        <v>250</v>
      </c>
      <c r="H49" s="39"/>
      <c r="I49" s="39" t="s">
        <v>182</v>
      </c>
      <c r="J49" s="39"/>
      <c r="K49" s="39">
        <v>250</v>
      </c>
      <c r="L49" s="39"/>
      <c r="M49" s="37" t="s">
        <v>138</v>
      </c>
      <c r="N49" s="55" t="s">
        <v>163</v>
      </c>
      <c r="O49" s="55"/>
    </row>
    <row r="50" spans="1:15" ht="30" customHeight="1" x14ac:dyDescent="0.3">
      <c r="A50" s="37">
        <v>73</v>
      </c>
      <c r="B50" s="37" t="s">
        <v>17</v>
      </c>
      <c r="C50" s="37" t="s">
        <v>146</v>
      </c>
      <c r="D50" s="37" t="s">
        <v>45</v>
      </c>
      <c r="E50" s="37" t="s">
        <v>77</v>
      </c>
      <c r="F50" s="38" t="s">
        <v>16</v>
      </c>
      <c r="G50" s="39">
        <v>500</v>
      </c>
      <c r="H50" s="39"/>
      <c r="I50" s="39">
        <v>631</v>
      </c>
      <c r="J50" s="39"/>
      <c r="K50" s="39">
        <v>500</v>
      </c>
      <c r="L50" s="39"/>
      <c r="M50" s="37" t="s">
        <v>138</v>
      </c>
      <c r="N50" s="55" t="s">
        <v>163</v>
      </c>
      <c r="O50" s="55"/>
    </row>
    <row r="51" spans="1:15" ht="30" customHeight="1" x14ac:dyDescent="0.3">
      <c r="A51" s="37">
        <v>74</v>
      </c>
      <c r="B51" s="37" t="s">
        <v>27</v>
      </c>
      <c r="C51" s="37" t="s">
        <v>146</v>
      </c>
      <c r="D51" s="37" t="s">
        <v>27</v>
      </c>
      <c r="E51" s="37" t="s">
        <v>77</v>
      </c>
      <c r="F51" s="38" t="s">
        <v>16</v>
      </c>
      <c r="G51" s="39">
        <v>250</v>
      </c>
      <c r="H51" s="39"/>
      <c r="I51" s="39" t="s">
        <v>182</v>
      </c>
      <c r="J51" s="39"/>
      <c r="K51" s="39">
        <v>250</v>
      </c>
      <c r="L51" s="39"/>
      <c r="M51" s="37" t="s">
        <v>138</v>
      </c>
      <c r="N51" s="55" t="s">
        <v>163</v>
      </c>
      <c r="O51" s="55"/>
    </row>
    <row r="52" spans="1:15" ht="30" customHeight="1" x14ac:dyDescent="0.3">
      <c r="A52" s="37">
        <v>75</v>
      </c>
      <c r="B52" s="37" t="s">
        <v>27</v>
      </c>
      <c r="C52" s="37" t="s">
        <v>146</v>
      </c>
      <c r="D52" s="37" t="s">
        <v>43</v>
      </c>
      <c r="E52" s="37" t="s">
        <v>44</v>
      </c>
      <c r="F52" s="38" t="s">
        <v>16</v>
      </c>
      <c r="G52" s="39">
        <v>250</v>
      </c>
      <c r="H52" s="39"/>
      <c r="I52" s="39">
        <v>631</v>
      </c>
      <c r="J52" s="39"/>
      <c r="K52" s="39">
        <v>250</v>
      </c>
      <c r="L52" s="39"/>
      <c r="M52" s="37"/>
      <c r="N52" s="55" t="s">
        <v>163</v>
      </c>
      <c r="O52" s="55"/>
    </row>
    <row r="53" spans="1:15" ht="30" customHeight="1" x14ac:dyDescent="0.3">
      <c r="A53" s="37">
        <v>75</v>
      </c>
      <c r="B53" s="37" t="s">
        <v>17</v>
      </c>
      <c r="C53" s="37" t="s">
        <v>146</v>
      </c>
      <c r="D53" s="37" t="s">
        <v>45</v>
      </c>
      <c r="E53" s="37" t="s">
        <v>44</v>
      </c>
      <c r="F53" s="38" t="s">
        <v>16</v>
      </c>
      <c r="G53" s="39">
        <v>200</v>
      </c>
      <c r="H53" s="39"/>
      <c r="I53" s="39">
        <v>703</v>
      </c>
      <c r="J53" s="39"/>
      <c r="K53" s="39">
        <v>200</v>
      </c>
      <c r="L53" s="39"/>
      <c r="M53" s="37"/>
      <c r="N53" s="55" t="s">
        <v>163</v>
      </c>
      <c r="O53" s="55"/>
    </row>
    <row r="54" spans="1:15" ht="30" customHeight="1" x14ac:dyDescent="0.3">
      <c r="A54" s="37">
        <v>76</v>
      </c>
      <c r="B54" s="37" t="s">
        <v>17</v>
      </c>
      <c r="C54" s="37" t="s">
        <v>146</v>
      </c>
      <c r="D54" s="37" t="s">
        <v>45</v>
      </c>
      <c r="E54" s="37" t="s">
        <v>44</v>
      </c>
      <c r="F54" s="38" t="s">
        <v>16</v>
      </c>
      <c r="G54" s="39">
        <v>200</v>
      </c>
      <c r="H54" s="39"/>
      <c r="I54" s="39" t="s">
        <v>182</v>
      </c>
      <c r="J54" s="39"/>
      <c r="K54" s="39">
        <v>200</v>
      </c>
      <c r="L54" s="39"/>
      <c r="M54" s="37"/>
      <c r="N54" s="55" t="s">
        <v>163</v>
      </c>
      <c r="O54" s="55"/>
    </row>
    <row r="55" spans="1:15" ht="30" customHeight="1" x14ac:dyDescent="0.3">
      <c r="A55" s="37">
        <v>77</v>
      </c>
      <c r="B55" s="37" t="s">
        <v>17</v>
      </c>
      <c r="C55" s="37" t="s">
        <v>146</v>
      </c>
      <c r="D55" s="37" t="s">
        <v>18</v>
      </c>
      <c r="E55" s="37" t="s">
        <v>44</v>
      </c>
      <c r="F55" s="38" t="s">
        <v>16</v>
      </c>
      <c r="G55" s="39">
        <v>500</v>
      </c>
      <c r="H55" s="39"/>
      <c r="I55" s="39" t="s">
        <v>182</v>
      </c>
      <c r="J55" s="39"/>
      <c r="K55" s="39">
        <v>500</v>
      </c>
      <c r="L55" s="39"/>
      <c r="M55" s="37"/>
      <c r="N55" s="55" t="s">
        <v>163</v>
      </c>
      <c r="O55" s="55"/>
    </row>
    <row r="56" spans="1:15" ht="30" customHeight="1" x14ac:dyDescent="0.3">
      <c r="A56" s="37">
        <v>78</v>
      </c>
      <c r="B56" s="37" t="s">
        <v>17</v>
      </c>
      <c r="C56" s="37" t="s">
        <v>146</v>
      </c>
      <c r="D56" s="37" t="s">
        <v>18</v>
      </c>
      <c r="E56" s="37" t="s">
        <v>47</v>
      </c>
      <c r="F56" s="38" t="s">
        <v>16</v>
      </c>
      <c r="G56" s="39">
        <v>500</v>
      </c>
      <c r="H56" s="39"/>
      <c r="I56" s="39" t="s">
        <v>182</v>
      </c>
      <c r="J56" s="39"/>
      <c r="K56" s="39">
        <v>500</v>
      </c>
      <c r="L56" s="39"/>
      <c r="M56" s="37"/>
      <c r="N56" s="55" t="s">
        <v>163</v>
      </c>
      <c r="O56" s="55"/>
    </row>
    <row r="57" spans="1:15" ht="30" customHeight="1" x14ac:dyDescent="0.3">
      <c r="A57" s="37">
        <v>79</v>
      </c>
      <c r="B57" s="37" t="s">
        <v>114</v>
      </c>
      <c r="C57" s="37" t="s">
        <v>146</v>
      </c>
      <c r="D57" s="37" t="s">
        <v>115</v>
      </c>
      <c r="E57" s="37" t="s">
        <v>116</v>
      </c>
      <c r="F57" s="38" t="s">
        <v>110</v>
      </c>
      <c r="G57" s="39">
        <v>1</v>
      </c>
      <c r="H57" s="39" t="s">
        <v>167</v>
      </c>
      <c r="I57" s="46" t="s">
        <v>184</v>
      </c>
      <c r="J57" s="39"/>
      <c r="K57" s="39"/>
      <c r="L57" s="39"/>
      <c r="M57" s="37"/>
      <c r="N57" s="55" t="s">
        <v>163</v>
      </c>
      <c r="O57" s="55"/>
    </row>
    <row r="58" spans="1:15" ht="30" customHeight="1" x14ac:dyDescent="0.3">
      <c r="A58" s="37">
        <v>80</v>
      </c>
      <c r="B58" s="37" t="s">
        <v>117</v>
      </c>
      <c r="C58" s="37" t="s">
        <v>146</v>
      </c>
      <c r="D58" s="37" t="s">
        <v>118</v>
      </c>
      <c r="E58" s="37" t="s">
        <v>119</v>
      </c>
      <c r="F58" s="38" t="s">
        <v>110</v>
      </c>
      <c r="G58" s="39">
        <v>1</v>
      </c>
      <c r="H58" s="39" t="s">
        <v>167</v>
      </c>
      <c r="I58" s="46" t="s">
        <v>184</v>
      </c>
      <c r="J58" s="39"/>
      <c r="K58" s="39"/>
      <c r="L58" s="39"/>
      <c r="M58" s="37"/>
      <c r="N58" s="55" t="s">
        <v>163</v>
      </c>
      <c r="O58" s="55"/>
    </row>
    <row r="59" spans="1:15" ht="30" customHeight="1" thickBot="1" x14ac:dyDescent="0.35">
      <c r="A59" s="72" t="s">
        <v>159</v>
      </c>
      <c r="B59" s="72"/>
      <c r="C59" s="72" t="s">
        <v>146</v>
      </c>
      <c r="D59" s="72"/>
      <c r="E59" s="72"/>
      <c r="F59" s="72"/>
      <c r="G59" s="85">
        <v>10154.84</v>
      </c>
      <c r="H59" s="85"/>
      <c r="I59" s="85"/>
      <c r="J59" s="85">
        <v>23366</v>
      </c>
      <c r="K59" s="85"/>
      <c r="L59" s="85"/>
      <c r="M59" s="72"/>
      <c r="N59" s="55" t="s">
        <v>169</v>
      </c>
      <c r="O59" s="55"/>
    </row>
    <row r="60" spans="1:15" ht="30" customHeight="1" thickBot="1" x14ac:dyDescent="0.35">
      <c r="A60" s="58">
        <v>81</v>
      </c>
      <c r="B60" s="58" t="s">
        <v>24</v>
      </c>
      <c r="C60" s="58" t="s">
        <v>151</v>
      </c>
      <c r="D60" s="58" t="s">
        <v>25</v>
      </c>
      <c r="E60" s="58" t="s">
        <v>15</v>
      </c>
      <c r="F60" s="59" t="s">
        <v>16</v>
      </c>
      <c r="G60" s="60">
        <v>12590</v>
      </c>
      <c r="H60" s="60"/>
      <c r="I60" s="60"/>
      <c r="J60" s="60"/>
      <c r="K60" s="60"/>
      <c r="L60" s="60">
        <v>1</v>
      </c>
      <c r="M60" s="58" t="s">
        <v>130</v>
      </c>
      <c r="N60" s="73" t="s">
        <v>163</v>
      </c>
      <c r="O60" s="73"/>
    </row>
    <row r="61" spans="1:15" ht="30" customHeight="1" thickBot="1" x14ac:dyDescent="0.35">
      <c r="A61" s="73" t="s">
        <v>159</v>
      </c>
      <c r="B61" s="73"/>
      <c r="C61" s="73" t="s">
        <v>151</v>
      </c>
      <c r="D61" s="73"/>
      <c r="E61" s="73"/>
      <c r="F61" s="73"/>
      <c r="G61" s="74">
        <v>12590</v>
      </c>
      <c r="H61" s="74"/>
      <c r="I61" s="74"/>
      <c r="J61" s="74">
        <v>14279</v>
      </c>
      <c r="K61" s="74"/>
      <c r="L61" s="74"/>
      <c r="M61" s="73"/>
      <c r="N61" s="73" t="s">
        <v>169</v>
      </c>
      <c r="O61" s="73"/>
    </row>
    <row r="62" spans="1:15" ht="30" customHeight="1" x14ac:dyDescent="0.3">
      <c r="A62" s="61">
        <v>51</v>
      </c>
      <c r="B62" s="61" t="s">
        <v>54</v>
      </c>
      <c r="C62" s="61" t="s">
        <v>149</v>
      </c>
      <c r="D62" s="61" t="s">
        <v>55</v>
      </c>
      <c r="E62" s="61" t="s">
        <v>51</v>
      </c>
      <c r="F62" s="62" t="s">
        <v>16</v>
      </c>
      <c r="G62" s="63">
        <v>3050</v>
      </c>
      <c r="H62" s="63"/>
      <c r="I62" s="63"/>
      <c r="J62" s="63"/>
      <c r="K62" s="63"/>
      <c r="L62" s="63"/>
      <c r="M62" s="61" t="s">
        <v>141</v>
      </c>
      <c r="N62" s="63" t="s">
        <v>163</v>
      </c>
      <c r="O62" s="63"/>
    </row>
    <row r="63" spans="1:15" ht="30" customHeight="1" x14ac:dyDescent="0.3">
      <c r="A63" s="40">
        <v>52</v>
      </c>
      <c r="B63" s="40" t="s">
        <v>56</v>
      </c>
      <c r="C63" s="40" t="s">
        <v>149</v>
      </c>
      <c r="D63" s="40" t="s">
        <v>57</v>
      </c>
      <c r="E63" s="40" t="s">
        <v>51</v>
      </c>
      <c r="F63" s="41" t="s">
        <v>16</v>
      </c>
      <c r="G63" s="42">
        <v>1773</v>
      </c>
      <c r="H63" s="42"/>
      <c r="I63" s="42"/>
      <c r="J63" s="42"/>
      <c r="K63" s="42"/>
      <c r="L63" s="42"/>
      <c r="M63" s="40" t="s">
        <v>138</v>
      </c>
      <c r="N63" s="63" t="s">
        <v>163</v>
      </c>
      <c r="O63" s="63"/>
    </row>
    <row r="64" spans="1:15" ht="30" customHeight="1" x14ac:dyDescent="0.3">
      <c r="A64" s="40">
        <v>53</v>
      </c>
      <c r="B64" s="40" t="s">
        <v>58</v>
      </c>
      <c r="C64" s="40" t="s">
        <v>149</v>
      </c>
      <c r="D64" s="40" t="s">
        <v>59</v>
      </c>
      <c r="E64" s="40" t="s">
        <v>51</v>
      </c>
      <c r="F64" s="41">
        <v>43101</v>
      </c>
      <c r="G64" s="42">
        <v>6284</v>
      </c>
      <c r="H64" s="42"/>
      <c r="I64" s="42"/>
      <c r="J64" s="42"/>
      <c r="K64" s="42"/>
      <c r="L64" s="42"/>
      <c r="M64" s="40" t="s">
        <v>138</v>
      </c>
      <c r="N64" s="63" t="s">
        <v>163</v>
      </c>
      <c r="O64" s="63"/>
    </row>
    <row r="65" spans="1:15" ht="30" customHeight="1" x14ac:dyDescent="0.3">
      <c r="A65" s="40">
        <v>54</v>
      </c>
      <c r="B65" s="40" t="s">
        <v>60</v>
      </c>
      <c r="C65" s="40" t="s">
        <v>149</v>
      </c>
      <c r="D65" s="40" t="s">
        <v>60</v>
      </c>
      <c r="E65" s="40" t="s">
        <v>51</v>
      </c>
      <c r="F65" s="41">
        <v>43101</v>
      </c>
      <c r="G65" s="42">
        <v>7128</v>
      </c>
      <c r="H65" s="42"/>
      <c r="I65" s="42"/>
      <c r="J65" s="42"/>
      <c r="K65" s="42"/>
      <c r="L65" s="42"/>
      <c r="M65" s="40" t="s">
        <v>142</v>
      </c>
      <c r="N65" s="63" t="s">
        <v>163</v>
      </c>
      <c r="O65" s="63"/>
    </row>
    <row r="66" spans="1:15" ht="30" customHeight="1" x14ac:dyDescent="0.3">
      <c r="A66" s="40">
        <v>55</v>
      </c>
      <c r="B66" s="40" t="s">
        <v>61</v>
      </c>
      <c r="C66" s="40" t="s">
        <v>149</v>
      </c>
      <c r="D66" s="40" t="s">
        <v>61</v>
      </c>
      <c r="E66" s="40" t="s">
        <v>51</v>
      </c>
      <c r="F66" s="41">
        <v>43101</v>
      </c>
      <c r="G66" s="42">
        <v>4634</v>
      </c>
      <c r="H66" s="42"/>
      <c r="I66" s="42"/>
      <c r="J66" s="42"/>
      <c r="K66" s="42"/>
      <c r="L66" s="42"/>
      <c r="M66" s="40" t="s">
        <v>138</v>
      </c>
      <c r="N66" s="63" t="s">
        <v>163</v>
      </c>
      <c r="O66" s="63"/>
    </row>
    <row r="67" spans="1:15" ht="30" customHeight="1" x14ac:dyDescent="0.3">
      <c r="A67" s="40">
        <v>56</v>
      </c>
      <c r="B67" s="40" t="s">
        <v>58</v>
      </c>
      <c r="C67" s="40" t="s">
        <v>149</v>
      </c>
      <c r="D67" s="40" t="s">
        <v>62</v>
      </c>
      <c r="E67" s="40" t="s">
        <v>51</v>
      </c>
      <c r="F67" s="41">
        <v>43101</v>
      </c>
      <c r="G67" s="42">
        <v>16722</v>
      </c>
      <c r="H67" s="42"/>
      <c r="I67" s="42"/>
      <c r="J67" s="42"/>
      <c r="K67" s="42"/>
      <c r="L67" s="42"/>
      <c r="M67" s="40" t="s">
        <v>138</v>
      </c>
      <c r="N67" s="63" t="s">
        <v>163</v>
      </c>
      <c r="O67" s="63"/>
    </row>
    <row r="68" spans="1:15" ht="30" customHeight="1" x14ac:dyDescent="0.3">
      <c r="A68" s="40">
        <v>57</v>
      </c>
      <c r="B68" s="40" t="s">
        <v>63</v>
      </c>
      <c r="C68" s="40" t="s">
        <v>149</v>
      </c>
      <c r="D68" s="40" t="s">
        <v>64</v>
      </c>
      <c r="E68" s="40" t="s">
        <v>51</v>
      </c>
      <c r="F68" s="41">
        <v>43101</v>
      </c>
      <c r="G68" s="42">
        <v>1055</v>
      </c>
      <c r="H68" s="42"/>
      <c r="I68" s="42"/>
      <c r="J68" s="42"/>
      <c r="K68" s="42"/>
      <c r="L68" s="42"/>
      <c r="M68" s="40" t="s">
        <v>138</v>
      </c>
      <c r="N68" s="63" t="s">
        <v>163</v>
      </c>
      <c r="O68" s="63"/>
    </row>
    <row r="69" spans="1:15" ht="30" customHeight="1" x14ac:dyDescent="0.3">
      <c r="A69" s="40">
        <v>58</v>
      </c>
      <c r="B69" s="40" t="s">
        <v>63</v>
      </c>
      <c r="C69" s="40" t="s">
        <v>149</v>
      </c>
      <c r="D69" s="40" t="s">
        <v>65</v>
      </c>
      <c r="E69" s="40" t="s">
        <v>51</v>
      </c>
      <c r="F69" s="41">
        <v>43101</v>
      </c>
      <c r="G69" s="42">
        <v>1831</v>
      </c>
      <c r="H69" s="42"/>
      <c r="I69" s="42"/>
      <c r="J69" s="42"/>
      <c r="K69" s="42"/>
      <c r="L69" s="42"/>
      <c r="M69" s="40" t="s">
        <v>138</v>
      </c>
      <c r="N69" s="63" t="s">
        <v>163</v>
      </c>
      <c r="O69" s="63"/>
    </row>
    <row r="70" spans="1:15" ht="30" customHeight="1" x14ac:dyDescent="0.3">
      <c r="A70" s="40">
        <v>59</v>
      </c>
      <c r="B70" s="40" t="s">
        <v>66</v>
      </c>
      <c r="C70" s="40" t="s">
        <v>149</v>
      </c>
      <c r="D70" s="40" t="s">
        <v>67</v>
      </c>
      <c r="E70" s="40" t="s">
        <v>51</v>
      </c>
      <c r="F70" s="41">
        <v>43101</v>
      </c>
      <c r="G70" s="42">
        <v>1080</v>
      </c>
      <c r="H70" s="42"/>
      <c r="I70" s="42"/>
      <c r="J70" s="42"/>
      <c r="K70" s="42"/>
      <c r="L70" s="42"/>
      <c r="M70" s="40" t="s">
        <v>138</v>
      </c>
      <c r="N70" s="63" t="s">
        <v>163</v>
      </c>
      <c r="O70" s="63"/>
    </row>
    <row r="71" spans="1:15" ht="30" customHeight="1" x14ac:dyDescent="0.3">
      <c r="A71" s="40">
        <v>60</v>
      </c>
      <c r="B71" s="40" t="s">
        <v>54</v>
      </c>
      <c r="C71" s="40" t="s">
        <v>149</v>
      </c>
      <c r="D71" s="40" t="s">
        <v>76</v>
      </c>
      <c r="E71" s="40" t="s">
        <v>51</v>
      </c>
      <c r="F71" s="41">
        <v>43101</v>
      </c>
      <c r="G71" s="42">
        <v>3675</v>
      </c>
      <c r="H71" s="42"/>
      <c r="I71" s="42"/>
      <c r="J71" s="42"/>
      <c r="K71" s="42"/>
      <c r="L71" s="42"/>
      <c r="M71" s="40" t="s">
        <v>145</v>
      </c>
      <c r="N71" s="63" t="s">
        <v>163</v>
      </c>
      <c r="O71" s="63"/>
    </row>
    <row r="72" spans="1:15" ht="30" customHeight="1" thickBot="1" x14ac:dyDescent="0.35">
      <c r="A72" s="22" t="s">
        <v>159</v>
      </c>
      <c r="B72" s="22"/>
      <c r="C72" s="22" t="s">
        <v>149</v>
      </c>
      <c r="D72" s="22"/>
      <c r="E72" s="22"/>
      <c r="F72" s="67"/>
      <c r="G72" s="68">
        <v>47232</v>
      </c>
      <c r="H72" s="68"/>
      <c r="I72" s="68"/>
      <c r="J72" s="68">
        <v>97869</v>
      </c>
      <c r="K72" s="68"/>
      <c r="L72" s="68"/>
      <c r="M72" s="22"/>
      <c r="N72" s="63"/>
      <c r="O72" s="63"/>
    </row>
    <row r="73" spans="1:15" ht="30" customHeight="1" x14ac:dyDescent="0.3">
      <c r="A73" s="64">
        <v>37</v>
      </c>
      <c r="B73" s="64" t="s">
        <v>82</v>
      </c>
      <c r="C73" s="64" t="s">
        <v>152</v>
      </c>
      <c r="D73" s="64" t="s">
        <v>83</v>
      </c>
      <c r="E73" s="90" t="s">
        <v>186</v>
      </c>
      <c r="F73" s="65">
        <v>42736</v>
      </c>
      <c r="G73" s="66">
        <v>500</v>
      </c>
      <c r="H73" s="66"/>
      <c r="I73" s="66" t="s">
        <v>164</v>
      </c>
      <c r="J73" s="66"/>
      <c r="K73" s="66"/>
      <c r="L73" s="66"/>
      <c r="M73" s="90" t="s">
        <v>165</v>
      </c>
      <c r="N73" s="108" t="s">
        <v>162</v>
      </c>
      <c r="O73" s="66"/>
    </row>
    <row r="74" spans="1:15" ht="30" customHeight="1" x14ac:dyDescent="0.3">
      <c r="A74" s="43">
        <v>38</v>
      </c>
      <c r="B74" s="43" t="s">
        <v>84</v>
      </c>
      <c r="C74" s="43" t="s">
        <v>152</v>
      </c>
      <c r="D74" s="43" t="s">
        <v>83</v>
      </c>
      <c r="E74" s="47" t="s">
        <v>185</v>
      </c>
      <c r="F74" s="44">
        <v>42736</v>
      </c>
      <c r="G74" s="45">
        <v>258</v>
      </c>
      <c r="H74" s="45"/>
      <c r="I74" s="45" t="s">
        <v>164</v>
      </c>
      <c r="J74" s="45"/>
      <c r="K74" s="45"/>
      <c r="L74" s="45"/>
      <c r="M74" s="47" t="s">
        <v>165</v>
      </c>
      <c r="N74" s="108" t="s">
        <v>162</v>
      </c>
      <c r="O74" s="66"/>
    </row>
    <row r="75" spans="1:15" ht="30" customHeight="1" x14ac:dyDescent="0.3">
      <c r="A75" s="43">
        <v>39</v>
      </c>
      <c r="B75" s="43" t="s">
        <v>94</v>
      </c>
      <c r="C75" s="43" t="s">
        <v>152</v>
      </c>
      <c r="D75" s="43" t="s">
        <v>101</v>
      </c>
      <c r="E75" s="43" t="s">
        <v>150</v>
      </c>
      <c r="F75" s="44">
        <v>44440</v>
      </c>
      <c r="G75" s="45">
        <v>672.95</v>
      </c>
      <c r="H75" s="45"/>
      <c r="I75" s="45" t="s">
        <v>164</v>
      </c>
      <c r="J75" s="45"/>
      <c r="K75" s="45"/>
      <c r="L75" s="45"/>
      <c r="M75" s="43" t="s">
        <v>169</v>
      </c>
      <c r="N75" s="108" t="s">
        <v>162</v>
      </c>
      <c r="O75" s="66"/>
    </row>
    <row r="76" spans="1:15" ht="30" customHeight="1" x14ac:dyDescent="0.3">
      <c r="A76" s="43">
        <v>40</v>
      </c>
      <c r="B76" s="43" t="s">
        <v>79</v>
      </c>
      <c r="C76" s="43" t="s">
        <v>152</v>
      </c>
      <c r="D76" s="43" t="s">
        <v>80</v>
      </c>
      <c r="E76" s="43" t="s">
        <v>81</v>
      </c>
      <c r="F76" s="44" t="s">
        <v>16</v>
      </c>
      <c r="G76" s="45">
        <v>1</v>
      </c>
      <c r="H76" s="45"/>
      <c r="I76" s="46"/>
      <c r="J76" s="45"/>
      <c r="K76" s="45"/>
      <c r="L76" s="45">
        <v>1</v>
      </c>
      <c r="M76" s="43"/>
      <c r="N76" s="108" t="s">
        <v>162</v>
      </c>
      <c r="O76" s="66"/>
    </row>
    <row r="77" spans="1:15" ht="30" customHeight="1" x14ac:dyDescent="0.3">
      <c r="A77" s="43">
        <v>41</v>
      </c>
      <c r="B77" s="43" t="s">
        <v>89</v>
      </c>
      <c r="C77" s="43" t="s">
        <v>152</v>
      </c>
      <c r="D77" s="43" t="s">
        <v>90</v>
      </c>
      <c r="E77" s="43" t="s">
        <v>39</v>
      </c>
      <c r="F77" s="44" t="s">
        <v>91</v>
      </c>
      <c r="G77" s="45">
        <v>1</v>
      </c>
      <c r="H77" s="45"/>
      <c r="I77" s="45" t="s">
        <v>164</v>
      </c>
      <c r="J77" s="45"/>
      <c r="K77" s="45"/>
      <c r="L77" s="45">
        <v>1</v>
      </c>
      <c r="M77" s="43"/>
      <c r="N77" s="108" t="s">
        <v>162</v>
      </c>
      <c r="O77" s="66"/>
    </row>
    <row r="78" spans="1:15" ht="30" customHeight="1" x14ac:dyDescent="0.3">
      <c r="A78" s="43">
        <v>42</v>
      </c>
      <c r="B78" s="43" t="s">
        <v>122</v>
      </c>
      <c r="C78" s="43" t="s">
        <v>152</v>
      </c>
      <c r="D78" s="43" t="s">
        <v>123</v>
      </c>
      <c r="E78" s="43" t="s">
        <v>15</v>
      </c>
      <c r="F78" s="44"/>
      <c r="G78" s="45">
        <v>175</v>
      </c>
      <c r="H78" s="45"/>
      <c r="I78" s="45"/>
      <c r="J78" s="45">
        <v>175</v>
      </c>
      <c r="K78" s="45"/>
      <c r="L78" s="45"/>
      <c r="M78" s="43"/>
      <c r="N78" s="108" t="s">
        <v>162</v>
      </c>
      <c r="O78" s="66"/>
    </row>
    <row r="79" spans="1:15" ht="39.6" customHeight="1" x14ac:dyDescent="0.3">
      <c r="A79" s="43">
        <v>43</v>
      </c>
      <c r="B79" s="43" t="s">
        <v>122</v>
      </c>
      <c r="C79" s="43" t="s">
        <v>152</v>
      </c>
      <c r="D79" s="43" t="s">
        <v>123</v>
      </c>
      <c r="E79" s="43" t="s">
        <v>15</v>
      </c>
      <c r="F79" s="44"/>
      <c r="G79" s="45">
        <v>175</v>
      </c>
      <c r="H79" s="45"/>
      <c r="I79" s="45"/>
      <c r="J79" s="45">
        <v>175</v>
      </c>
      <c r="K79" s="45"/>
      <c r="L79" s="45"/>
      <c r="M79" s="43"/>
      <c r="N79" s="108" t="s">
        <v>162</v>
      </c>
      <c r="O79" s="66"/>
    </row>
    <row r="80" spans="1:15" ht="34.5" customHeight="1" x14ac:dyDescent="0.3">
      <c r="A80" s="43">
        <v>49</v>
      </c>
      <c r="B80" s="43" t="s">
        <v>97</v>
      </c>
      <c r="C80" s="43" t="s">
        <v>152</v>
      </c>
      <c r="D80" s="43" t="s">
        <v>98</v>
      </c>
      <c r="E80" s="43" t="s">
        <v>99</v>
      </c>
      <c r="F80" s="44">
        <v>43841</v>
      </c>
      <c r="G80" s="45">
        <v>290</v>
      </c>
      <c r="H80" s="45"/>
      <c r="I80" s="45">
        <v>400</v>
      </c>
      <c r="J80" s="45"/>
      <c r="K80" s="45"/>
      <c r="L80" s="45" t="s">
        <v>138</v>
      </c>
      <c r="M80" s="43"/>
      <c r="N80" s="110" t="s">
        <v>162</v>
      </c>
      <c r="O80" s="66"/>
    </row>
    <row r="81" spans="1:15" ht="30" customHeight="1" x14ac:dyDescent="0.3">
      <c r="A81" s="43">
        <v>50</v>
      </c>
      <c r="B81" s="43" t="s">
        <v>94</v>
      </c>
      <c r="C81" s="43" t="s">
        <v>152</v>
      </c>
      <c r="D81" s="43" t="s">
        <v>95</v>
      </c>
      <c r="E81" s="43" t="s">
        <v>96</v>
      </c>
      <c r="F81" s="44">
        <v>44136</v>
      </c>
      <c r="G81" s="45">
        <v>499</v>
      </c>
      <c r="H81" s="45"/>
      <c r="I81" s="45">
        <v>600</v>
      </c>
      <c r="J81" s="45"/>
      <c r="K81" s="45"/>
      <c r="L81" s="45" t="s">
        <v>138</v>
      </c>
      <c r="M81" s="43"/>
      <c r="N81" s="110" t="s">
        <v>162</v>
      </c>
      <c r="O81" s="66"/>
    </row>
    <row r="82" spans="1:15" ht="39.75" customHeight="1" thickBot="1" x14ac:dyDescent="0.35">
      <c r="A82" s="75" t="s">
        <v>159</v>
      </c>
      <c r="B82" s="75"/>
      <c r="C82" s="75" t="s">
        <v>152</v>
      </c>
      <c r="D82" s="75"/>
      <c r="E82" s="75"/>
      <c r="F82" s="75"/>
      <c r="G82" s="76">
        <v>2571.9499999999998</v>
      </c>
      <c r="H82" s="76"/>
      <c r="I82" s="76"/>
      <c r="J82" s="114">
        <v>0</v>
      </c>
      <c r="K82" s="76"/>
      <c r="L82" s="76"/>
      <c r="M82" s="75"/>
      <c r="N82" s="66"/>
      <c r="O82" s="66"/>
    </row>
    <row r="83" spans="1:15" ht="30" customHeight="1" x14ac:dyDescent="0.3">
      <c r="A83" s="77">
        <v>32</v>
      </c>
      <c r="B83" s="77" t="s">
        <v>108</v>
      </c>
      <c r="C83" s="77" t="s">
        <v>154</v>
      </c>
      <c r="D83" s="77" t="s">
        <v>109</v>
      </c>
      <c r="E83" s="77" t="s">
        <v>129</v>
      </c>
      <c r="F83" s="78">
        <v>44568</v>
      </c>
      <c r="G83" s="79">
        <v>538</v>
      </c>
      <c r="H83" s="79"/>
      <c r="I83" s="79">
        <v>550</v>
      </c>
      <c r="J83" s="79"/>
      <c r="K83" s="79"/>
      <c r="L83" s="79"/>
      <c r="M83" s="77" t="s">
        <v>138</v>
      </c>
      <c r="N83" s="108" t="s">
        <v>162</v>
      </c>
      <c r="O83" s="79"/>
    </row>
    <row r="84" spans="1:15" ht="38.4" customHeight="1" x14ac:dyDescent="0.3">
      <c r="A84" s="80">
        <v>33</v>
      </c>
      <c r="B84" s="80" t="s">
        <v>120</v>
      </c>
      <c r="C84" s="80" t="s">
        <v>154</v>
      </c>
      <c r="D84" s="80" t="s">
        <v>120</v>
      </c>
      <c r="E84" s="80" t="s">
        <v>121</v>
      </c>
      <c r="F84" s="81" t="s">
        <v>110</v>
      </c>
      <c r="G84" s="82">
        <v>1</v>
      </c>
      <c r="H84" s="82" t="s">
        <v>167</v>
      </c>
      <c r="I84" s="46"/>
      <c r="J84" s="82"/>
      <c r="K84" s="82"/>
      <c r="L84" s="82"/>
      <c r="M84" s="80"/>
      <c r="N84" s="108" t="s">
        <v>162</v>
      </c>
      <c r="O84" s="79"/>
    </row>
    <row r="85" spans="1:15" ht="38.4" customHeight="1" thickBot="1" x14ac:dyDescent="0.35">
      <c r="A85" s="69" t="s">
        <v>159</v>
      </c>
      <c r="B85" s="69"/>
      <c r="C85" s="69" t="s">
        <v>154</v>
      </c>
      <c r="D85" s="69"/>
      <c r="E85" s="69"/>
      <c r="F85" s="70"/>
      <c r="G85" s="71">
        <v>539</v>
      </c>
      <c r="H85" s="71"/>
      <c r="I85" s="71"/>
      <c r="J85" s="114">
        <v>0</v>
      </c>
      <c r="K85" s="71"/>
      <c r="L85" s="71"/>
      <c r="M85" s="69"/>
      <c r="N85" s="79"/>
      <c r="O85" s="79"/>
    </row>
    <row r="86" spans="1:15" ht="38.4" customHeight="1" thickBot="1" x14ac:dyDescent="0.35">
      <c r="A86" s="101">
        <v>10</v>
      </c>
      <c r="B86" s="101" t="s">
        <v>153</v>
      </c>
      <c r="C86" s="101" t="s">
        <v>153</v>
      </c>
      <c r="D86" s="101" t="s">
        <v>38</v>
      </c>
      <c r="E86" s="101" t="s">
        <v>39</v>
      </c>
      <c r="F86" s="102" t="s">
        <v>16</v>
      </c>
      <c r="G86" s="103">
        <v>5000</v>
      </c>
      <c r="H86" s="103"/>
      <c r="I86" s="103" t="s">
        <v>182</v>
      </c>
      <c r="J86" s="103"/>
      <c r="K86" s="103">
        <v>5000</v>
      </c>
      <c r="L86" s="103"/>
      <c r="M86" s="101"/>
      <c r="N86" s="111" t="s">
        <v>163</v>
      </c>
      <c r="O86" s="104"/>
    </row>
    <row r="87" spans="1:15" ht="38.4" customHeight="1" thickBot="1" x14ac:dyDescent="0.35">
      <c r="A87" s="104" t="s">
        <v>159</v>
      </c>
      <c r="B87" s="104"/>
      <c r="C87" s="104" t="s">
        <v>153</v>
      </c>
      <c r="D87" s="104"/>
      <c r="E87" s="104"/>
      <c r="F87" s="105"/>
      <c r="G87" s="106">
        <v>5000</v>
      </c>
      <c r="H87" s="106"/>
      <c r="I87" s="106"/>
      <c r="J87" s="106">
        <v>5000</v>
      </c>
      <c r="K87" s="106"/>
      <c r="L87" s="106"/>
      <c r="M87" s="104"/>
      <c r="N87" s="104"/>
      <c r="O87" s="104"/>
    </row>
    <row r="88" spans="1:15" ht="38.4" customHeight="1" x14ac:dyDescent="0.3">
      <c r="A88" s="95">
        <v>44</v>
      </c>
      <c r="B88" s="95" t="s">
        <v>85</v>
      </c>
      <c r="C88" s="95" t="s">
        <v>112</v>
      </c>
      <c r="D88" s="95" t="s">
        <v>104</v>
      </c>
      <c r="E88" s="95" t="s">
        <v>40</v>
      </c>
      <c r="F88" s="96" t="s">
        <v>16</v>
      </c>
      <c r="G88" s="97">
        <v>1</v>
      </c>
      <c r="H88" s="97" t="s">
        <v>167</v>
      </c>
      <c r="I88" s="97"/>
      <c r="J88" s="97"/>
      <c r="K88" s="97"/>
      <c r="L88" s="97">
        <v>1</v>
      </c>
      <c r="M88" s="95" t="s">
        <v>130</v>
      </c>
      <c r="N88" s="98" t="s">
        <v>168</v>
      </c>
      <c r="O88" s="98"/>
    </row>
    <row r="89" spans="1:15" ht="38.4" customHeight="1" x14ac:dyDescent="0.3">
      <c r="A89" s="95"/>
      <c r="B89" s="12" t="s">
        <v>172</v>
      </c>
      <c r="C89" s="15" t="s">
        <v>187</v>
      </c>
      <c r="D89" s="15" t="s">
        <v>173</v>
      </c>
      <c r="E89" s="12" t="s">
        <v>46</v>
      </c>
      <c r="F89" s="115"/>
      <c r="G89" s="97">
        <v>57000</v>
      </c>
      <c r="H89" s="116"/>
      <c r="I89" s="116"/>
      <c r="J89" s="14">
        <v>57000</v>
      </c>
      <c r="K89" s="97"/>
      <c r="L89" s="97"/>
      <c r="M89" s="117"/>
      <c r="N89" s="118"/>
      <c r="O89" s="98"/>
    </row>
    <row r="90" spans="1:15" ht="38.4" customHeight="1" x14ac:dyDescent="0.3">
      <c r="A90" s="98">
        <v>45</v>
      </c>
      <c r="B90" s="98" t="s">
        <v>102</v>
      </c>
      <c r="C90" s="98" t="s">
        <v>112</v>
      </c>
      <c r="D90" s="98" t="s">
        <v>103</v>
      </c>
      <c r="E90" s="98" t="s">
        <v>46</v>
      </c>
      <c r="F90" s="99" t="s">
        <v>16</v>
      </c>
      <c r="G90" s="100">
        <v>125500</v>
      </c>
      <c r="H90" s="100"/>
      <c r="I90" s="100"/>
      <c r="J90" s="100"/>
      <c r="K90" s="100"/>
      <c r="L90" s="100">
        <f>Data[[#This Row],[Acquisition Cost]]</f>
        <v>125500</v>
      </c>
      <c r="M90" s="98"/>
      <c r="N90" s="98" t="s">
        <v>168</v>
      </c>
      <c r="O90" s="98"/>
    </row>
    <row r="91" spans="1:15" ht="38.4" customHeight="1" x14ac:dyDescent="0.3">
      <c r="A91" s="98">
        <v>46</v>
      </c>
      <c r="B91" s="98" t="s">
        <v>111</v>
      </c>
      <c r="C91" s="98" t="s">
        <v>112</v>
      </c>
      <c r="D91" s="98" t="s">
        <v>113</v>
      </c>
      <c r="E91" s="98" t="s">
        <v>111</v>
      </c>
      <c r="F91" s="99"/>
      <c r="G91" s="100">
        <v>1</v>
      </c>
      <c r="H91" s="100" t="s">
        <v>167</v>
      </c>
      <c r="I91" s="100"/>
      <c r="J91" s="100"/>
      <c r="K91" s="100"/>
      <c r="L91" s="100"/>
      <c r="M91" s="98" t="s">
        <v>127</v>
      </c>
      <c r="N91" s="98" t="s">
        <v>168</v>
      </c>
      <c r="O91" s="98"/>
    </row>
    <row r="92" spans="1:15" ht="38.4" customHeight="1" x14ac:dyDescent="0.3">
      <c r="A92" s="107" t="s">
        <v>159</v>
      </c>
      <c r="B92" s="107"/>
      <c r="C92" s="107" t="s">
        <v>112</v>
      </c>
      <c r="D92" s="107"/>
      <c r="E92" s="107"/>
      <c r="F92" s="107"/>
      <c r="G92" s="107">
        <v>125502</v>
      </c>
      <c r="H92" s="107"/>
      <c r="I92" s="107"/>
      <c r="J92" s="107">
        <v>0</v>
      </c>
      <c r="K92" s="107"/>
      <c r="L92" s="107"/>
      <c r="M92" s="107"/>
      <c r="N92" s="107"/>
      <c r="O92" s="107"/>
    </row>
    <row r="93" spans="1:15" ht="30" customHeight="1" x14ac:dyDescent="0.25">
      <c r="A93" s="91"/>
      <c r="B93" s="91" t="s">
        <v>105</v>
      </c>
      <c r="C93" s="91"/>
      <c r="D93" s="91"/>
      <c r="E93" s="91"/>
      <c r="F93" s="92"/>
      <c r="G93" s="93">
        <f>SUM(G13,G18,G59,G61,G72,G82,G85,G87,G92,)</f>
        <v>239972.26</v>
      </c>
      <c r="H93" s="93"/>
      <c r="I93" s="93"/>
      <c r="J93" s="93">
        <f>SUM(J13,J16,J18,J59,J61,J72,J82,J85,J87,J92,)</f>
        <v>325048</v>
      </c>
      <c r="K93" s="93"/>
      <c r="L93" s="93"/>
      <c r="M93" s="91"/>
      <c r="N93" s="112"/>
      <c r="O93" s="94"/>
    </row>
    <row r="94" spans="1:15" ht="38.4" customHeight="1" x14ac:dyDescent="0.3">
      <c r="A94" s="16"/>
      <c r="B94" s="17"/>
      <c r="C94" s="18"/>
      <c r="D94" s="18"/>
      <c r="E94" s="17"/>
      <c r="F94" s="16"/>
      <c r="G94" s="17"/>
      <c r="H94" s="17"/>
      <c r="I94" s="14"/>
      <c r="J94" s="19"/>
      <c r="K94" s="17"/>
      <c r="L94" s="19"/>
      <c r="M94" s="17"/>
      <c r="N94" s="11"/>
    </row>
    <row r="95" spans="1:15" ht="38.4" customHeight="1" x14ac:dyDescent="0.3">
      <c r="A95" s="16"/>
      <c r="B95" s="17"/>
      <c r="C95" s="18"/>
      <c r="D95" s="18"/>
      <c r="E95" s="17"/>
      <c r="F95" s="16"/>
      <c r="G95" s="17"/>
      <c r="H95" s="17"/>
      <c r="I95" s="14"/>
      <c r="J95" s="19"/>
      <c r="K95" s="17"/>
      <c r="L95" s="19"/>
      <c r="M95" s="17"/>
      <c r="N95" s="11"/>
    </row>
    <row r="96" spans="1:15" ht="38.4" customHeight="1" x14ac:dyDescent="0.3">
      <c r="A96" s="16"/>
      <c r="B96" s="17"/>
      <c r="C96" s="18"/>
      <c r="D96" s="18"/>
      <c r="E96" s="17"/>
      <c r="F96" s="16"/>
      <c r="G96" s="17"/>
      <c r="H96" s="17"/>
      <c r="I96" s="14"/>
      <c r="J96" s="19"/>
      <c r="K96" s="17"/>
      <c r="L96" s="19"/>
      <c r="M96" s="17"/>
      <c r="N96" s="11"/>
    </row>
    <row r="97" spans="1:14" ht="38.4" customHeight="1" x14ac:dyDescent="0.3">
      <c r="A97" s="12"/>
      <c r="B97" s="12"/>
      <c r="C97" s="15"/>
      <c r="D97" s="15"/>
      <c r="E97" s="12"/>
      <c r="F97" s="13"/>
      <c r="G97" s="14"/>
      <c r="H97" s="14"/>
      <c r="I97" s="14"/>
      <c r="J97" s="14"/>
      <c r="K97" s="14"/>
      <c r="L97" s="14"/>
      <c r="M97" s="12"/>
      <c r="N97" s="11"/>
    </row>
    <row r="98" spans="1:14" ht="38.4" customHeight="1" x14ac:dyDescent="0.3">
      <c r="A98" s="16"/>
      <c r="B98" s="17"/>
      <c r="C98" s="18"/>
      <c r="D98" s="18"/>
      <c r="E98" s="17"/>
      <c r="F98" s="16"/>
      <c r="G98" s="17"/>
      <c r="H98" s="17"/>
      <c r="I98" s="14"/>
      <c r="J98" s="19"/>
      <c r="K98" s="17"/>
      <c r="L98" s="19"/>
      <c r="M98" s="17"/>
      <c r="N98" s="11"/>
    </row>
    <row r="99" spans="1:14" ht="38.4" customHeight="1" x14ac:dyDescent="0.3">
      <c r="A99" s="12"/>
      <c r="B99" s="12"/>
      <c r="C99" s="15"/>
      <c r="D99" s="15"/>
      <c r="E99" s="12"/>
      <c r="F99" s="13"/>
      <c r="G99" s="14"/>
      <c r="H99" s="14"/>
      <c r="I99" s="14"/>
      <c r="J99" s="14"/>
      <c r="K99" s="14"/>
      <c r="L99" s="14"/>
      <c r="M99" s="12"/>
      <c r="N99" s="11"/>
    </row>
    <row r="100" spans="1:14" x14ac:dyDescent="0.3">
      <c r="I100" s="9"/>
      <c r="J100" s="10"/>
      <c r="K100" s="9"/>
      <c r="L100" s="10"/>
      <c r="M100" s="9"/>
    </row>
    <row r="101" spans="1:14" ht="30" customHeight="1" x14ac:dyDescent="0.3"/>
    <row r="102" spans="1:14" ht="30" customHeight="1" x14ac:dyDescent="0.3">
      <c r="L102" s="4"/>
    </row>
    <row r="103" spans="1:14" ht="30" customHeight="1" x14ac:dyDescent="0.3">
      <c r="A103" s="4"/>
      <c r="B103" s="4"/>
      <c r="C103" s="7"/>
      <c r="D103" s="7"/>
      <c r="E103" s="4"/>
      <c r="F103" s="5"/>
      <c r="G103" s="6"/>
      <c r="H103" s="6"/>
      <c r="I103" s="6"/>
      <c r="J103" s="6"/>
      <c r="K103" s="6"/>
      <c r="L103" s="4"/>
    </row>
    <row r="104" spans="1:14" ht="30" customHeight="1" x14ac:dyDescent="0.3">
      <c r="A104" s="4" t="s">
        <v>159</v>
      </c>
      <c r="B104" s="4"/>
      <c r="C104" s="7" t="s">
        <v>153</v>
      </c>
      <c r="D104" s="7"/>
      <c r="E104" s="4"/>
      <c r="F104" s="5"/>
      <c r="G104" s="6"/>
      <c r="H104" s="6"/>
      <c r="I104" s="6"/>
      <c r="J104" s="6"/>
      <c r="K104" s="6"/>
      <c r="L104" s="4"/>
    </row>
    <row r="105" spans="1:14" ht="30" customHeight="1" x14ac:dyDescent="0.3"/>
    <row r="106" spans="1:14" ht="30" customHeight="1" x14ac:dyDescent="0.3"/>
    <row r="107" spans="1:14" ht="30" customHeight="1" x14ac:dyDescent="0.3"/>
    <row r="108" spans="1:14" ht="30" customHeight="1" x14ac:dyDescent="0.3"/>
    <row r="109" spans="1:14" ht="30" customHeight="1" x14ac:dyDescent="0.3"/>
  </sheetData>
  <mergeCells count="4">
    <mergeCell ref="I3:J3"/>
    <mergeCell ref="B3:G3"/>
    <mergeCell ref="A1:L1"/>
    <mergeCell ref="A2:L2"/>
  </mergeCells>
  <phoneticPr fontId="2" type="noConversion"/>
  <dataValidations disablePrompts="1" count="7">
    <dataValidation allowBlank="1" showInputMessage="1" showErrorMessage="1" prompt="Enter Acquisition Cost in this column under this heading" sqref="L4:M4 G4:J4" xr:uid="{1974773E-4127-4143-8182-3AA4BAC59187}"/>
    <dataValidation allowBlank="1" showInputMessage="1" showErrorMessage="1" prompt="Enter Acquisition Date in this column under this heading" sqref="F4" xr:uid="{D2BF2D8E-5744-4CDD-8EFC-E82E40F7A883}"/>
    <dataValidation allowBlank="1" showInputMessage="1" showErrorMessage="1" prompt="Enter Serial Number in this column under this heading" sqref="A4" xr:uid="{0AFFCCA0-3736-4A07-911A-2FE64557C022}"/>
    <dataValidation allowBlank="1" showInputMessage="1" showErrorMessage="1" prompt="Enter Physical Location in this column under this heading" sqref="E4" xr:uid="{21ACB3F0-D967-4C6F-9DB5-DE92F30F8986}"/>
    <dataValidation allowBlank="1" showInputMessage="1" showErrorMessage="1" prompt="Enter Description in this column under this heading" sqref="D4" xr:uid="{B40BA176-0020-4A7A-A89E-4D8B221DD8A4}"/>
    <dataValidation allowBlank="1" showInputMessage="1" showErrorMessage="1" prompt="Enter Asset Class in this column under this heading" sqref="C4" xr:uid="{3E244754-C6F0-484D-96DE-79D79F78606F}"/>
    <dataValidation allowBlank="1" showInputMessage="1" showErrorMessage="1" prompt="Enter Asset Name in this column under this heading" sqref="B4" xr:uid="{C436E097-E4A3-48C8-B541-24DB6D1B1EC3}"/>
  </dataValidations>
  <pageMargins left="0.7" right="0.7" top="0.75" bottom="0.75" header="0.3" footer="0.3"/>
  <pageSetup scale="4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Evercreech PC</dc:creator>
  <cp:lastModifiedBy>Lynn Lynn</cp:lastModifiedBy>
  <cp:lastPrinted>2023-02-17T10:02:25Z</cp:lastPrinted>
  <dcterms:created xsi:type="dcterms:W3CDTF">2021-10-22T11:18:45Z</dcterms:created>
  <dcterms:modified xsi:type="dcterms:W3CDTF">2024-03-14T13:12:33Z</dcterms:modified>
</cp:coreProperties>
</file>